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My Drive\Washington Leadership (WLA)\Budget\FY20\FINAL\"/>
    </mc:Choice>
  </mc:AlternateContent>
  <xr:revisionPtr revIDLastSave="0" documentId="13_ncr:1_{BDDA93CB-F212-40AF-8A77-0B1E73432E8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Enrollment" sheetId="4" r:id="rId1"/>
    <sheet name="Annual Budget" sheetId="5" r:id="rId2"/>
    <sheet name="References" sheetId="7" state="hidden" r:id="rId3"/>
  </sheets>
  <externalReferences>
    <externalReference r:id="rId4"/>
    <externalReference r:id="rId5"/>
    <externalReference r:id="rId6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1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1">'Annual Budget'!$A:$Y</definedName>
    <definedName name="Scenario" localSheetId="1">[3]Inputs!#REF!</definedName>
    <definedName name="Scenario">[3]Inputs!#REF!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4" l="1"/>
  <c r="A1" i="5" l="1"/>
  <c r="C42" i="4"/>
  <c r="C31" i="4"/>
  <c r="C24" i="4"/>
  <c r="D58" i="4"/>
  <c r="D42" i="4"/>
  <c r="D31" i="4"/>
  <c r="D26" i="4"/>
  <c r="D34" i="4"/>
  <c r="D44" i="4" s="1"/>
  <c r="D24" i="4"/>
  <c r="B58" i="4"/>
  <c r="H5" i="5"/>
  <c r="I5" i="5" s="1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W5" i="5" s="1"/>
  <c r="C26" i="4"/>
  <c r="C34" i="4"/>
  <c r="C44" i="4" s="1"/>
  <c r="B26" i="4"/>
  <c r="B34" i="4"/>
  <c r="C58" i="4"/>
  <c r="B37" i="4"/>
  <c r="B44" i="4"/>
  <c r="B47" i="4" s="1"/>
  <c r="B50" i="4" s="1"/>
  <c r="B53" i="4"/>
  <c r="B31" i="4" l="1"/>
  <c r="B42" i="4"/>
  <c r="C47" i="4"/>
  <c r="C50" i="4" s="1"/>
  <c r="C53" i="4"/>
  <c r="D47" i="4"/>
  <c r="D50" i="4" s="1"/>
  <c r="D53" i="4"/>
  <c r="D37" i="4"/>
  <c r="C37" i="4"/>
</calcChain>
</file>

<file path=xl/sharedStrings.xml><?xml version="1.0" encoding="utf-8"?>
<sst xmlns="http://schemas.openxmlformats.org/spreadsheetml/2006/main" count="132" uniqueCount="131">
  <si>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</si>
  <si>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</si>
  <si>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</si>
  <si>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</si>
  <si>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</si>
  <si>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</si>
  <si>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</si>
  <si>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</si>
  <si>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</si>
  <si>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</si>
  <si>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</si>
  <si>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</si>
  <si>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</si>
  <si>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</si>
  <si>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</si>
  <si>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</si>
  <si>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</si>
  <si>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</si>
  <si>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</si>
  <si>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</si>
  <si>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</si>
  <si>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</si>
  <si>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</si>
  <si>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</si>
  <si>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</si>
  <si>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</si>
  <si>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</si>
  <si>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</si>
  <si>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</si>
  <si>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</si>
  <si>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</si>
  <si>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</si>
  <si>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</si>
  <si>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</si>
  <si>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</si>
  <si>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</si>
  <si>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</si>
  <si>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</si>
  <si>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</si>
  <si>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</si>
  <si>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</si>
  <si>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</si>
  <si>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</si>
  <si>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</si>
  <si>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</si>
  <si>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</si>
  <si>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</si>
  <si>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</si>
  <si>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</si>
  <si>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</si>
  <si>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</si>
  <si>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</si>
  <si>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</si>
  <si>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</si>
  <si>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</si>
  <si>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</si>
  <si>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</si>
  <si>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</si>
  <si>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</si>
  <si>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</si>
  <si>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</si>
  <si>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</si>
  <si>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</si>
  <si>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</si>
  <si>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</si>
  <si>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</si>
  <si>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</si>
  <si>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</si>
  <si>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</si>
  <si>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</si>
  <si>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</si>
  <si>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</si>
  <si>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</si>
  <si>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</si>
  <si>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</si>
  <si>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</si>
  <si>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</si>
  <si>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</si>
  <si>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</si>
  <si>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</si>
  <si>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</si>
  <si>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Annual Budget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</si>
  <si>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</si>
  <si>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</si>
  <si>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</si>
  <si>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</si>
  <si>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</si>
  <si>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</si>
  <si>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</si>
  <si>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</si>
  <si>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</si>
  <si>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</si>
  <si>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</si>
  <si>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</si>
  <si>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</si>
  <si>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</si>
  <si>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</si>
  <si>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</si>
  <si>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</si>
  <si>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</si>
  <si>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</si>
  <si>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</si>
  <si>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</si>
  <si>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</si>
  <si>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</si>
  <si>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</si>
  <si>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</si>
  <si>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</si>
  <si>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</si>
  <si>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</si>
  <si>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</si>
  <si>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</si>
  <si>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</si>
  <si>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</si>
  <si>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</si>
  <si>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</si>
  <si>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</si>
  <si>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</si>
  <si>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</si>
  <si>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</si>
  <si>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</si>
  <si>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</si>
  <si>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</si>
  <si>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</si>
  <si>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</si>
  <si>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Budgeted and Actual Enrollment</t>
  </si>
  <si>
    <r>
      <t xml:space="preserve">  </t>
    </r>
    <r>
      <rPr>
        <b/>
        <sz val="10"/>
        <rFont val="Times New Roman"/>
        <family val="1"/>
      </rPr>
      <t xml:space="preserve"> Projected</t>
    </r>
  </si>
  <si>
    <t>N/A</t>
  </si>
  <si>
    <t>Total Employees</t>
  </si>
  <si>
    <t># of Employees</t>
  </si>
  <si>
    <t>FY20 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</si>
</sst>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??_);_(* @_)"/>
    <numFmt numFmtId="166" formatCode="#,##0.0000_);[Red]\(#,##0.0000\)"/>
    <numFmt numFmtId="167" formatCode="0.0000%"/>
    <numFmt numFmtId="168" formatCode="#,##0.00\d_);[Red]\(#,##0.00\d\)"/>
    <numFmt numFmtId="169" formatCode="#,##0.00\x_);[Red]\(#,##0.00\x\)"/>
    <numFmt numFmtId="170" formatCode="#,##0.00%_);[Red]\(#,##0.00%\)"/>
    <numFmt numFmtId="171" formatCode="[$USD]\ #,##0.00_);[Red]\([$USD]\ #,##0.00\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81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4" applyNumberFormat="0" applyAlignment="0" applyProtection="0"/>
    <xf numFmtId="0" fontId="31" fillId="54" borderId="14" applyNumberFormat="0" applyAlignment="0" applyProtection="0"/>
    <xf numFmtId="0" fontId="31" fillId="54" borderId="14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6" fontId="36" fillId="0" borderId="0" applyFill="0" applyBorder="0" applyProtection="0"/>
    <xf numFmtId="167" fontId="36" fillId="0" borderId="0" applyFill="0" applyBorder="0" applyProtection="0"/>
    <xf numFmtId="168" fontId="37" fillId="0" borderId="0" applyFill="0" applyBorder="0" applyProtection="0"/>
    <xf numFmtId="169" fontId="37" fillId="0" borderId="0" applyFill="0" applyBorder="0" applyProtection="0"/>
    <xf numFmtId="40" fontId="37" fillId="0" borderId="0" applyFill="0" applyBorder="0" applyProtection="0"/>
    <xf numFmtId="170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68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69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0" fontId="36" fillId="0" borderId="0" applyFill="0" applyBorder="0" applyProtection="0"/>
    <xf numFmtId="0" fontId="36" fillId="0" borderId="0" applyNumberFormat="0" applyFill="0" applyBorder="0" applyProtection="0"/>
    <xf numFmtId="171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9" fillId="0" borderId="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10" fillId="0" borderId="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1" fillId="9" borderId="12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15" fillId="7" borderId="9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2" xfId="28" applyFont="1" applyFill="1" applyBorder="1"/>
    <xf numFmtId="0" fontId="3" fillId="0" borderId="22" xfId="28" applyFont="1" applyFill="1" applyBorder="1" applyAlignment="1">
      <alignment horizontal="center"/>
    </xf>
    <xf numFmtId="16" fontId="3" fillId="0" borderId="22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2" xfId="28" applyFont="1" applyFill="1" applyBorder="1"/>
    <xf numFmtId="1" fontId="22" fillId="0" borderId="22" xfId="28" applyNumberFormat="1" applyFont="1" applyFill="1" applyBorder="1" applyAlignment="1">
      <alignment horizontal="center"/>
    </xf>
    <xf numFmtId="0" fontId="22" fillId="0" borderId="0" xfId="28" applyFont="1" applyFill="1"/>
    <xf numFmtId="44" fontId="22" fillId="0" borderId="0" xfId="30" applyFont="1" applyFill="1" applyAlignment="1">
      <alignment horizontal="center"/>
    </xf>
    <xf numFmtId="0" fontId="22" fillId="0" borderId="22" xfId="28" applyFont="1" applyFill="1" applyBorder="1" applyAlignment="1">
      <alignment horizontal="center"/>
    </xf>
    <xf numFmtId="0" fontId="24" fillId="0" borderId="0" xfId="28" applyFont="1" applyFill="1"/>
    <xf numFmtId="0" fontId="22" fillId="0" borderId="22" xfId="28" applyFont="1" applyFill="1" applyBorder="1" applyAlignment="1">
      <alignment horizontal="center" wrapText="1"/>
    </xf>
    <xf numFmtId="0" fontId="3" fillId="0" borderId="0" xfId="28" applyFont="1" applyFill="1"/>
    <xf numFmtId="0" fontId="25" fillId="0" borderId="0" xfId="28" applyFont="1" applyFill="1" applyBorder="1"/>
    <xf numFmtId="0" fontId="24" fillId="0" borderId="22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2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2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1" fontId="3" fillId="2" borderId="22" xfId="28" applyNumberFormat="1" applyFont="1" applyFill="1" applyBorder="1" applyAlignment="1">
      <alignment horizontal="center"/>
    </xf>
    <xf numFmtId="1" fontId="22" fillId="2" borderId="22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1" fillId="0" borderId="0" xfId="2" applyFont="1" applyBorder="1"/>
    <xf numFmtId="0" fontId="3" fillId="0" borderId="0" xfId="2" applyFont="1" applyBorder="1"/>
    <xf numFmtId="164" fontId="3" fillId="0" borderId="0" xfId="2" applyNumberFormat="1" applyFont="1"/>
    <xf numFmtId="164" fontId="3" fillId="0" borderId="2" xfId="2" applyNumberFormat="1" applyFont="1" applyBorder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4" fontId="3" fillId="2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164" fontId="22" fillId="0" borderId="3" xfId="2" applyNumberFormat="1" applyFont="1" applyFill="1" applyBorder="1"/>
    <xf numFmtId="164" fontId="22" fillId="0" borderId="0" xfId="2" applyNumberFormat="1" applyFont="1" applyFill="1" applyBorder="1"/>
    <xf numFmtId="0" fontId="22" fillId="0" borderId="0" xfId="2" applyFont="1" applyBorder="1"/>
    <xf numFmtId="5" fontId="22" fillId="0" borderId="0" xfId="2" applyNumberFormat="1" applyFont="1" applyFill="1" applyBorder="1"/>
    <xf numFmtId="0" fontId="22" fillId="0" borderId="0" xfId="2" applyFont="1"/>
    <xf numFmtId="5" fontId="3" fillId="0" borderId="0" xfId="2" applyNumberFormat="1" applyFont="1" applyFill="1" applyBorder="1"/>
    <xf numFmtId="0" fontId="25" fillId="0" borderId="0" xfId="2" applyFont="1" applyFill="1" applyBorder="1"/>
    <xf numFmtId="164" fontId="3" fillId="2" borderId="4" xfId="1" applyNumberFormat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 applyBorder="1"/>
    <xf numFmtId="0" fontId="25" fillId="0" borderId="0" xfId="2" applyFont="1" applyBorder="1"/>
    <xf numFmtId="164" fontId="22" fillId="0" borderId="1" xfId="2" applyNumberFormat="1" applyFont="1" applyBorder="1"/>
    <xf numFmtId="164" fontId="22" fillId="0" borderId="2" xfId="2" applyNumberFormat="1" applyFont="1" applyFill="1" applyBorder="1"/>
    <xf numFmtId="0" fontId="22" fillId="0" borderId="0" xfId="29" applyFont="1" applyFill="1"/>
    <xf numFmtId="43" fontId="22" fillId="0" borderId="3" xfId="1" applyFont="1" applyFill="1" applyBorder="1"/>
    <xf numFmtId="44" fontId="22" fillId="0" borderId="0" xfId="980" applyFont="1" applyFill="1" applyBorder="1"/>
    <xf numFmtId="43" fontId="22" fillId="0" borderId="0" xfId="1" applyFont="1" applyFill="1" applyBorder="1"/>
    <xf numFmtId="164" fontId="3" fillId="2" borderId="22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22" fillId="0" borderId="0" xfId="1" applyNumberFormat="1" applyFont="1" applyFill="1" applyAlignment="1">
      <alignment horizontal="center"/>
    </xf>
    <xf numFmtId="164" fontId="22" fillId="0" borderId="22" xfId="1" applyNumberFormat="1" applyFont="1" applyFill="1" applyBorder="1" applyAlignment="1">
      <alignment horizontal="center"/>
    </xf>
    <xf numFmtId="164" fontId="24" fillId="0" borderId="0" xfId="1" applyNumberFormat="1" applyFont="1" applyFill="1" applyAlignment="1">
      <alignment horizontal="center"/>
    </xf>
    <xf numFmtId="164" fontId="22" fillId="0" borderId="22" xfId="1" applyNumberFormat="1" applyFont="1" applyFill="1" applyBorder="1" applyAlignment="1">
      <alignment horizontal="center" wrapText="1"/>
    </xf>
    <xf numFmtId="164" fontId="22" fillId="2" borderId="22" xfId="1" applyNumberFormat="1" applyFont="1" applyFill="1" applyBorder="1" applyAlignment="1">
      <alignment horizontal="center"/>
    </xf>
    <xf numFmtId="164" fontId="26" fillId="0" borderId="0" xfId="1" applyNumberFormat="1" applyFont="1" applyFill="1" applyAlignment="1">
      <alignment horizontal="center"/>
    </xf>
    <xf numFmtId="164" fontId="23" fillId="0" borderId="0" xfId="1" applyNumberFormat="1" applyFont="1" applyFill="1" applyAlignment="1">
      <alignment horizontal="center"/>
    </xf>
    <xf numFmtId="164" fontId="3" fillId="0" borderId="0" xfId="1" applyNumberFormat="1" applyFont="1" applyFill="1" applyBorder="1" applyAlignment="1">
      <alignment horizontal="center" shrinkToFit="1"/>
    </xf>
    <xf numFmtId="164" fontId="3" fillId="0" borderId="0" xfId="1" applyNumberFormat="1" applyFont="1"/>
    <xf numFmtId="164" fontId="22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22" fillId="0" borderId="3" xfId="1" applyNumberFormat="1" applyFont="1" applyFill="1" applyBorder="1"/>
    <xf numFmtId="164" fontId="22" fillId="0" borderId="0" xfId="1" applyNumberFormat="1" applyFont="1" applyBorder="1"/>
    <xf numFmtId="164" fontId="22" fillId="0" borderId="0" xfId="1" applyNumberFormat="1" applyFont="1" applyFill="1" applyBorder="1"/>
    <xf numFmtId="164" fontId="22" fillId="0" borderId="2" xfId="1" applyNumberFormat="1" applyFont="1" applyFill="1" applyBorder="1"/>
    <xf numFmtId="164" fontId="3" fillId="60" borderId="4" xfId="1" applyNumberFormat="1" applyFont="1" applyFill="1" applyBorder="1" applyAlignment="1">
      <alignment horizontal="right"/>
    </xf>
    <xf numFmtId="0" fontId="0" fillId="61" borderId="0" xfId="0" applyFill="1"/>
    <xf numFmtId="164" fontId="61" fillId="0" borderId="0" xfId="2" applyNumberFormat="1" applyFont="1" applyBorder="1"/>
    <xf numFmtId="164" fontId="61" fillId="0" borderId="0" xfId="1" applyNumberFormat="1" applyFont="1" applyBorder="1"/>
    <xf numFmtId="164" fontId="22" fillId="0" borderId="0" xfId="2" applyNumberFormat="1" applyFont="1" applyBorder="1"/>
    <xf numFmtId="164" fontId="3" fillId="0" borderId="0" xfId="2" applyNumberFormat="1" applyFont="1" applyFill="1" applyBorder="1"/>
    <xf numFmtId="164" fontId="3" fillId="0" borderId="0" xfId="2" applyNumberFormat="1" applyFont="1" applyBorder="1"/>
    <xf numFmtId="164" fontId="22" fillId="0" borderId="3" xfId="980" applyNumberFormat="1" applyFont="1" applyFill="1" applyBorder="1"/>
    <xf numFmtId="164" fontId="61" fillId="0" borderId="0" xfId="980" applyNumberFormat="1" applyFont="1" applyBorder="1"/>
    <xf numFmtId="164" fontId="3" fillId="0" borderId="0" xfId="980" applyNumberFormat="1" applyFont="1"/>
    <xf numFmtId="164" fontId="22" fillId="0" borderId="22" xfId="1" applyNumberFormat="1" applyFont="1" applyFill="1" applyBorder="1" applyAlignment="1">
      <alignment horizontal="center" wrapText="1"/>
    </xf>
    <xf numFmtId="0" fontId="22" fillId="0" borderId="23" xfId="28" applyFont="1" applyFill="1" applyBorder="1" applyAlignment="1">
      <alignment horizontal="center" wrapText="1"/>
    </xf>
    <xf numFmtId="0" fontId="22" fillId="0" borderId="24" xfId="28" applyFont="1" applyFill="1" applyBorder="1" applyAlignment="1">
      <alignment horizontal="center" wrapText="1"/>
    </xf>
    <xf numFmtId="0" fontId="22" fillId="0" borderId="22" xfId="28" applyFont="1" applyFill="1" applyBorder="1" applyAlignment="1">
      <alignment horizontal="center" wrapText="1"/>
    </xf>
  </cellXfs>
  <cellStyles count="981">
    <cellStyle name="20% - Accent1 2" xfId="32" xr:uid="{00000000-0005-0000-0000-000000000000}"/>
    <cellStyle name="20% - Accent1 2 2" xfId="33" xr:uid="{00000000-0005-0000-0000-000001000000}"/>
    <cellStyle name="20% - Accent1 2 3" xfId="34" xr:uid="{00000000-0005-0000-0000-000002000000}"/>
    <cellStyle name="20% - Accent1 2 4" xfId="35" xr:uid="{00000000-0005-0000-0000-000003000000}"/>
    <cellStyle name="20% - Accent1 2 5" xfId="36" xr:uid="{00000000-0005-0000-0000-000004000000}"/>
    <cellStyle name="20% - Accent1 3" xfId="37" xr:uid="{00000000-0005-0000-0000-000005000000}"/>
    <cellStyle name="20% - Accent1 4" xfId="38" xr:uid="{00000000-0005-0000-0000-000006000000}"/>
    <cellStyle name="20% - Accent1 5" xfId="39" xr:uid="{00000000-0005-0000-0000-000007000000}"/>
    <cellStyle name="20% - Accent2 2" xfId="40" xr:uid="{00000000-0005-0000-0000-000008000000}"/>
    <cellStyle name="20% - Accent2 2 2" xfId="41" xr:uid="{00000000-0005-0000-0000-000009000000}"/>
    <cellStyle name="20% - Accent2 2 3" xfId="42" xr:uid="{00000000-0005-0000-0000-00000A000000}"/>
    <cellStyle name="20% - Accent2 2 4" xfId="43" xr:uid="{00000000-0005-0000-0000-00000B000000}"/>
    <cellStyle name="20% - Accent2 2 5" xfId="44" xr:uid="{00000000-0005-0000-0000-00000C000000}"/>
    <cellStyle name="20% - Accent2 3" xfId="45" xr:uid="{00000000-0005-0000-0000-00000D000000}"/>
    <cellStyle name="20% - Accent2 4" xfId="46" xr:uid="{00000000-0005-0000-0000-00000E000000}"/>
    <cellStyle name="20% - Accent2 5" xfId="47" xr:uid="{00000000-0005-0000-0000-00000F000000}"/>
    <cellStyle name="20% - Accent3 2" xfId="48" xr:uid="{00000000-0005-0000-0000-000010000000}"/>
    <cellStyle name="20% - Accent3 2 2" xfId="49" xr:uid="{00000000-0005-0000-0000-000011000000}"/>
    <cellStyle name="20% - Accent3 2 3" xfId="50" xr:uid="{00000000-0005-0000-0000-000012000000}"/>
    <cellStyle name="20% - Accent3 2 4" xfId="51" xr:uid="{00000000-0005-0000-0000-000013000000}"/>
    <cellStyle name="20% - Accent3 2 5" xfId="52" xr:uid="{00000000-0005-0000-0000-000014000000}"/>
    <cellStyle name="20% - Accent3 3" xfId="53" xr:uid="{00000000-0005-0000-0000-000015000000}"/>
    <cellStyle name="20% - Accent3 4" xfId="54" xr:uid="{00000000-0005-0000-0000-000016000000}"/>
    <cellStyle name="20% - Accent3 5" xfId="55" xr:uid="{00000000-0005-0000-0000-000017000000}"/>
    <cellStyle name="20% - Accent4 2" xfId="56" xr:uid="{00000000-0005-0000-0000-000018000000}"/>
    <cellStyle name="20% - Accent4 2 2" xfId="57" xr:uid="{00000000-0005-0000-0000-000019000000}"/>
    <cellStyle name="20% - Accent4 2 3" xfId="58" xr:uid="{00000000-0005-0000-0000-00001A000000}"/>
    <cellStyle name="20% - Accent4 2 4" xfId="59" xr:uid="{00000000-0005-0000-0000-00001B000000}"/>
    <cellStyle name="20% - Accent4 2 5" xfId="60" xr:uid="{00000000-0005-0000-0000-00001C000000}"/>
    <cellStyle name="20% - Accent4 3" xfId="61" xr:uid="{00000000-0005-0000-0000-00001D000000}"/>
    <cellStyle name="20% - Accent4 4" xfId="62" xr:uid="{00000000-0005-0000-0000-00001E000000}"/>
    <cellStyle name="20% - Accent4 5" xfId="63" xr:uid="{00000000-0005-0000-0000-00001F000000}"/>
    <cellStyle name="20% - Accent5 2" xfId="64" xr:uid="{00000000-0005-0000-0000-000020000000}"/>
    <cellStyle name="20% - Accent5 2 2" xfId="65" xr:uid="{00000000-0005-0000-0000-000021000000}"/>
    <cellStyle name="20% - Accent5 2 3" xfId="66" xr:uid="{00000000-0005-0000-0000-000022000000}"/>
    <cellStyle name="20% - Accent5 2 4" xfId="67" xr:uid="{00000000-0005-0000-0000-000023000000}"/>
    <cellStyle name="20% - Accent5 2 5" xfId="68" xr:uid="{00000000-0005-0000-0000-000024000000}"/>
    <cellStyle name="20% - Accent5 3" xfId="69" xr:uid="{00000000-0005-0000-0000-000025000000}"/>
    <cellStyle name="20% - Accent5 4" xfId="70" xr:uid="{00000000-0005-0000-0000-000026000000}"/>
    <cellStyle name="20% - Accent5 5" xfId="71" xr:uid="{00000000-0005-0000-0000-000027000000}"/>
    <cellStyle name="20% - Accent6 2" xfId="72" xr:uid="{00000000-0005-0000-0000-000028000000}"/>
    <cellStyle name="20% - Accent6 2 2" xfId="73" xr:uid="{00000000-0005-0000-0000-000029000000}"/>
    <cellStyle name="20% - Accent6 2 3" xfId="74" xr:uid="{00000000-0005-0000-0000-00002A000000}"/>
    <cellStyle name="20% - Accent6 2 4" xfId="75" xr:uid="{00000000-0005-0000-0000-00002B000000}"/>
    <cellStyle name="20% - Accent6 2 5" xfId="76" xr:uid="{00000000-0005-0000-0000-00002C000000}"/>
    <cellStyle name="20% - Accent6 3" xfId="77" xr:uid="{00000000-0005-0000-0000-00002D000000}"/>
    <cellStyle name="20% - Accent6 4" xfId="78" xr:uid="{00000000-0005-0000-0000-00002E000000}"/>
    <cellStyle name="20% - Accent6 5" xfId="79" xr:uid="{00000000-0005-0000-0000-00002F000000}"/>
    <cellStyle name="40% - Accent1 2" xfId="80" xr:uid="{00000000-0005-0000-0000-000030000000}"/>
    <cellStyle name="40% - Accent1 2 2" xfId="81" xr:uid="{00000000-0005-0000-0000-000031000000}"/>
    <cellStyle name="40% - Accent1 2 3" xfId="82" xr:uid="{00000000-0005-0000-0000-000032000000}"/>
    <cellStyle name="40% - Accent1 2 4" xfId="83" xr:uid="{00000000-0005-0000-0000-000033000000}"/>
    <cellStyle name="40% - Accent1 2 5" xfId="84" xr:uid="{00000000-0005-0000-0000-000034000000}"/>
    <cellStyle name="40% - Accent1 3" xfId="85" xr:uid="{00000000-0005-0000-0000-000035000000}"/>
    <cellStyle name="40% - Accent1 4" xfId="86" xr:uid="{00000000-0005-0000-0000-000036000000}"/>
    <cellStyle name="40% - Accent1 5" xfId="87" xr:uid="{00000000-0005-0000-0000-000037000000}"/>
    <cellStyle name="40% - Accent2 2" xfId="88" xr:uid="{00000000-0005-0000-0000-000038000000}"/>
    <cellStyle name="40% - Accent2 2 2" xfId="89" xr:uid="{00000000-0005-0000-0000-000039000000}"/>
    <cellStyle name="40% - Accent2 2 3" xfId="90" xr:uid="{00000000-0005-0000-0000-00003A000000}"/>
    <cellStyle name="40% - Accent2 2 4" xfId="91" xr:uid="{00000000-0005-0000-0000-00003B000000}"/>
    <cellStyle name="40% - Accent2 2 5" xfId="92" xr:uid="{00000000-0005-0000-0000-00003C000000}"/>
    <cellStyle name="40% - Accent2 3" xfId="93" xr:uid="{00000000-0005-0000-0000-00003D000000}"/>
    <cellStyle name="40% - Accent2 4" xfId="94" xr:uid="{00000000-0005-0000-0000-00003E000000}"/>
    <cellStyle name="40% - Accent2 5" xfId="95" xr:uid="{00000000-0005-0000-0000-00003F000000}"/>
    <cellStyle name="40% - Accent3 2" xfId="96" xr:uid="{00000000-0005-0000-0000-000040000000}"/>
    <cellStyle name="40% - Accent3 2 2" xfId="97" xr:uid="{00000000-0005-0000-0000-000041000000}"/>
    <cellStyle name="40% - Accent3 2 3" xfId="98" xr:uid="{00000000-0005-0000-0000-000042000000}"/>
    <cellStyle name="40% - Accent3 2 4" xfId="99" xr:uid="{00000000-0005-0000-0000-000043000000}"/>
    <cellStyle name="40% - Accent3 2 5" xfId="100" xr:uid="{00000000-0005-0000-0000-000044000000}"/>
    <cellStyle name="40% - Accent3 3" xfId="101" xr:uid="{00000000-0005-0000-0000-000045000000}"/>
    <cellStyle name="40% - Accent3 4" xfId="102" xr:uid="{00000000-0005-0000-0000-000046000000}"/>
    <cellStyle name="40% - Accent3 5" xfId="103" xr:uid="{00000000-0005-0000-0000-000047000000}"/>
    <cellStyle name="40% - Accent4 2" xfId="104" xr:uid="{00000000-0005-0000-0000-000048000000}"/>
    <cellStyle name="40% - Accent4 2 2" xfId="105" xr:uid="{00000000-0005-0000-0000-000049000000}"/>
    <cellStyle name="40% - Accent4 2 3" xfId="106" xr:uid="{00000000-0005-0000-0000-00004A000000}"/>
    <cellStyle name="40% - Accent4 2 4" xfId="107" xr:uid="{00000000-0005-0000-0000-00004B000000}"/>
    <cellStyle name="40% - Accent4 2 5" xfId="108" xr:uid="{00000000-0005-0000-0000-00004C000000}"/>
    <cellStyle name="40% - Accent4 3" xfId="109" xr:uid="{00000000-0005-0000-0000-00004D000000}"/>
    <cellStyle name="40% - Accent4 4" xfId="110" xr:uid="{00000000-0005-0000-0000-00004E000000}"/>
    <cellStyle name="40% - Accent4 5" xfId="111" xr:uid="{00000000-0005-0000-0000-00004F000000}"/>
    <cellStyle name="40% - Accent5 2" xfId="112" xr:uid="{00000000-0005-0000-0000-000050000000}"/>
    <cellStyle name="40% - Accent5 2 2" xfId="113" xr:uid="{00000000-0005-0000-0000-000051000000}"/>
    <cellStyle name="40% - Accent5 2 3" xfId="114" xr:uid="{00000000-0005-0000-0000-000052000000}"/>
    <cellStyle name="40% - Accent5 2 4" xfId="115" xr:uid="{00000000-0005-0000-0000-000053000000}"/>
    <cellStyle name="40% - Accent5 2 5" xfId="116" xr:uid="{00000000-0005-0000-0000-000054000000}"/>
    <cellStyle name="40% - Accent5 3" xfId="117" xr:uid="{00000000-0005-0000-0000-000055000000}"/>
    <cellStyle name="40% - Accent5 4" xfId="118" xr:uid="{00000000-0005-0000-0000-000056000000}"/>
    <cellStyle name="40% - Accent5 5" xfId="119" xr:uid="{00000000-0005-0000-0000-000057000000}"/>
    <cellStyle name="40% - Accent6 2" xfId="120" xr:uid="{00000000-0005-0000-0000-000058000000}"/>
    <cellStyle name="40% - Accent6 2 2" xfId="121" xr:uid="{00000000-0005-0000-0000-000059000000}"/>
    <cellStyle name="40% - Accent6 2 3" xfId="122" xr:uid="{00000000-0005-0000-0000-00005A000000}"/>
    <cellStyle name="40% - Accent6 2 4" xfId="123" xr:uid="{00000000-0005-0000-0000-00005B000000}"/>
    <cellStyle name="40% - Accent6 2 5" xfId="124" xr:uid="{00000000-0005-0000-0000-00005C000000}"/>
    <cellStyle name="40% - Accent6 3" xfId="125" xr:uid="{00000000-0005-0000-0000-00005D000000}"/>
    <cellStyle name="40% - Accent6 4" xfId="126" xr:uid="{00000000-0005-0000-0000-00005E000000}"/>
    <cellStyle name="40% - Accent6 5" xfId="127" xr:uid="{00000000-0005-0000-0000-00005F000000}"/>
    <cellStyle name="60% - Accent1 2" xfId="128" xr:uid="{00000000-0005-0000-0000-000060000000}"/>
    <cellStyle name="60% - Accent1 2 2" xfId="129" xr:uid="{00000000-0005-0000-0000-000061000000}"/>
    <cellStyle name="60% - Accent1 3" xfId="130" xr:uid="{00000000-0005-0000-0000-000062000000}"/>
    <cellStyle name="60% - Accent1 4" xfId="131" xr:uid="{00000000-0005-0000-0000-000063000000}"/>
    <cellStyle name="60% - Accent2 2" xfId="132" xr:uid="{00000000-0005-0000-0000-000064000000}"/>
    <cellStyle name="60% - Accent2 2 2" xfId="133" xr:uid="{00000000-0005-0000-0000-000065000000}"/>
    <cellStyle name="60% - Accent2 3" xfId="134" xr:uid="{00000000-0005-0000-0000-000066000000}"/>
    <cellStyle name="60% - Accent2 4" xfId="135" xr:uid="{00000000-0005-0000-0000-000067000000}"/>
    <cellStyle name="60% - Accent3 2" xfId="136" xr:uid="{00000000-0005-0000-0000-000068000000}"/>
    <cellStyle name="60% - Accent3 2 2" xfId="137" xr:uid="{00000000-0005-0000-0000-000069000000}"/>
    <cellStyle name="60% - Accent3 3" xfId="138" xr:uid="{00000000-0005-0000-0000-00006A000000}"/>
    <cellStyle name="60% - Accent3 4" xfId="139" xr:uid="{00000000-0005-0000-0000-00006B000000}"/>
    <cellStyle name="60% - Accent4 2" xfId="140" xr:uid="{00000000-0005-0000-0000-00006C000000}"/>
    <cellStyle name="60% - Accent4 2 2" xfId="141" xr:uid="{00000000-0005-0000-0000-00006D000000}"/>
    <cellStyle name="60% - Accent4 3" xfId="142" xr:uid="{00000000-0005-0000-0000-00006E000000}"/>
    <cellStyle name="60% - Accent4 4" xfId="143" xr:uid="{00000000-0005-0000-0000-00006F000000}"/>
    <cellStyle name="60% - Accent5 2" xfId="144" xr:uid="{00000000-0005-0000-0000-000070000000}"/>
    <cellStyle name="60% - Accent5 2 2" xfId="145" xr:uid="{00000000-0005-0000-0000-000071000000}"/>
    <cellStyle name="60% - Accent5 3" xfId="146" xr:uid="{00000000-0005-0000-0000-000072000000}"/>
    <cellStyle name="60% - Accent5 4" xfId="147" xr:uid="{00000000-0005-0000-0000-000073000000}"/>
    <cellStyle name="60% - Accent6 2" xfId="148" xr:uid="{00000000-0005-0000-0000-000074000000}"/>
    <cellStyle name="60% - Accent6 2 2" xfId="149" xr:uid="{00000000-0005-0000-0000-000075000000}"/>
    <cellStyle name="60% - Accent6 3" xfId="150" xr:uid="{00000000-0005-0000-0000-000076000000}"/>
    <cellStyle name="60% - Accent6 4" xfId="151" xr:uid="{00000000-0005-0000-0000-000077000000}"/>
    <cellStyle name="Accent1 2" xfId="152" xr:uid="{00000000-0005-0000-0000-000078000000}"/>
    <cellStyle name="Accent1 2 2" xfId="153" xr:uid="{00000000-0005-0000-0000-000079000000}"/>
    <cellStyle name="Accent1 3" xfId="154" xr:uid="{00000000-0005-0000-0000-00007A000000}"/>
    <cellStyle name="Accent1 4" xfId="155" xr:uid="{00000000-0005-0000-0000-00007B000000}"/>
    <cellStyle name="Accent2 2" xfId="156" xr:uid="{00000000-0005-0000-0000-00007C000000}"/>
    <cellStyle name="Accent2 2 2" xfId="157" xr:uid="{00000000-0005-0000-0000-00007D000000}"/>
    <cellStyle name="Accent2 3" xfId="158" xr:uid="{00000000-0005-0000-0000-00007E000000}"/>
    <cellStyle name="Accent2 4" xfId="159" xr:uid="{00000000-0005-0000-0000-00007F000000}"/>
    <cellStyle name="Accent3 2" xfId="160" xr:uid="{00000000-0005-0000-0000-000080000000}"/>
    <cellStyle name="Accent3 2 2" xfId="161" xr:uid="{00000000-0005-0000-0000-000081000000}"/>
    <cellStyle name="Accent3 3" xfId="162" xr:uid="{00000000-0005-0000-0000-000082000000}"/>
    <cellStyle name="Accent3 4" xfId="163" xr:uid="{00000000-0005-0000-0000-000083000000}"/>
    <cellStyle name="Accent4 2" xfId="164" xr:uid="{00000000-0005-0000-0000-000084000000}"/>
    <cellStyle name="Accent4 2 2" xfId="165" xr:uid="{00000000-0005-0000-0000-000085000000}"/>
    <cellStyle name="Accent4 3" xfId="166" xr:uid="{00000000-0005-0000-0000-000086000000}"/>
    <cellStyle name="Accent4 4" xfId="167" xr:uid="{00000000-0005-0000-0000-000087000000}"/>
    <cellStyle name="Accent5 2" xfId="168" xr:uid="{00000000-0005-0000-0000-000088000000}"/>
    <cellStyle name="Accent5 2 2" xfId="169" xr:uid="{00000000-0005-0000-0000-000089000000}"/>
    <cellStyle name="Accent5 3" xfId="170" xr:uid="{00000000-0005-0000-0000-00008A000000}"/>
    <cellStyle name="Accent5 4" xfId="171" xr:uid="{00000000-0005-0000-0000-00008B000000}"/>
    <cellStyle name="Accent6 2" xfId="172" xr:uid="{00000000-0005-0000-0000-00008C000000}"/>
    <cellStyle name="Accent6 2 2" xfId="173" xr:uid="{00000000-0005-0000-0000-00008D000000}"/>
    <cellStyle name="Accent6 3" xfId="174" xr:uid="{00000000-0005-0000-0000-00008E000000}"/>
    <cellStyle name="Accent6 4" xfId="175" xr:uid="{00000000-0005-0000-0000-00008F000000}"/>
    <cellStyle name="Bad 2" xfId="176" xr:uid="{00000000-0005-0000-0000-000090000000}"/>
    <cellStyle name="Bad 2 2" xfId="177" xr:uid="{00000000-0005-0000-0000-000091000000}"/>
    <cellStyle name="Bad 3" xfId="178" xr:uid="{00000000-0005-0000-0000-000092000000}"/>
    <cellStyle name="Bad 4" xfId="179" xr:uid="{00000000-0005-0000-0000-000093000000}"/>
    <cellStyle name="Calculation 2" xfId="180" xr:uid="{00000000-0005-0000-0000-000094000000}"/>
    <cellStyle name="Calculation 2 2" xfId="181" xr:uid="{00000000-0005-0000-0000-000095000000}"/>
    <cellStyle name="Calculation 3" xfId="182" xr:uid="{00000000-0005-0000-0000-000096000000}"/>
    <cellStyle name="Calculation 3 10" xfId="183" xr:uid="{00000000-0005-0000-0000-000097000000}"/>
    <cellStyle name="Calculation 3 10 2" xfId="184" xr:uid="{00000000-0005-0000-0000-000098000000}"/>
    <cellStyle name="Calculation 3 11" xfId="185" xr:uid="{00000000-0005-0000-0000-000099000000}"/>
    <cellStyle name="Calculation 3 2" xfId="186" xr:uid="{00000000-0005-0000-0000-00009A000000}"/>
    <cellStyle name="Calculation 3 2 10" xfId="187" xr:uid="{00000000-0005-0000-0000-00009B000000}"/>
    <cellStyle name="Calculation 3 2 2" xfId="188" xr:uid="{00000000-0005-0000-0000-00009C000000}"/>
    <cellStyle name="Calculation 3 2 2 2" xfId="189" xr:uid="{00000000-0005-0000-0000-00009D000000}"/>
    <cellStyle name="Calculation 3 2 2 2 2" xfId="190" xr:uid="{00000000-0005-0000-0000-00009E000000}"/>
    <cellStyle name="Calculation 3 2 2 3" xfId="191" xr:uid="{00000000-0005-0000-0000-00009F000000}"/>
    <cellStyle name="Calculation 3 2 3" xfId="192" xr:uid="{00000000-0005-0000-0000-0000A0000000}"/>
    <cellStyle name="Calculation 3 2 3 2" xfId="193" xr:uid="{00000000-0005-0000-0000-0000A1000000}"/>
    <cellStyle name="Calculation 3 2 3 2 2" xfId="194" xr:uid="{00000000-0005-0000-0000-0000A2000000}"/>
    <cellStyle name="Calculation 3 2 3 3" xfId="195" xr:uid="{00000000-0005-0000-0000-0000A3000000}"/>
    <cellStyle name="Calculation 3 2 4" xfId="196" xr:uid="{00000000-0005-0000-0000-0000A4000000}"/>
    <cellStyle name="Calculation 3 2 4 2" xfId="197" xr:uid="{00000000-0005-0000-0000-0000A5000000}"/>
    <cellStyle name="Calculation 3 2 4 2 2" xfId="198" xr:uid="{00000000-0005-0000-0000-0000A6000000}"/>
    <cellStyle name="Calculation 3 2 4 3" xfId="199" xr:uid="{00000000-0005-0000-0000-0000A7000000}"/>
    <cellStyle name="Calculation 3 2 5" xfId="200" xr:uid="{00000000-0005-0000-0000-0000A8000000}"/>
    <cellStyle name="Calculation 3 2 5 2" xfId="201" xr:uid="{00000000-0005-0000-0000-0000A9000000}"/>
    <cellStyle name="Calculation 3 2 5 2 2" xfId="202" xr:uid="{00000000-0005-0000-0000-0000AA000000}"/>
    <cellStyle name="Calculation 3 2 5 3" xfId="203" xr:uid="{00000000-0005-0000-0000-0000AB000000}"/>
    <cellStyle name="Calculation 3 2 6" xfId="204" xr:uid="{00000000-0005-0000-0000-0000AC000000}"/>
    <cellStyle name="Calculation 3 2 6 2" xfId="205" xr:uid="{00000000-0005-0000-0000-0000AD000000}"/>
    <cellStyle name="Calculation 3 2 6 2 2" xfId="206" xr:uid="{00000000-0005-0000-0000-0000AE000000}"/>
    <cellStyle name="Calculation 3 2 6 3" xfId="207" xr:uid="{00000000-0005-0000-0000-0000AF000000}"/>
    <cellStyle name="Calculation 3 2 7" xfId="208" xr:uid="{00000000-0005-0000-0000-0000B0000000}"/>
    <cellStyle name="Calculation 3 2 7 2" xfId="209" xr:uid="{00000000-0005-0000-0000-0000B1000000}"/>
    <cellStyle name="Calculation 3 2 7 2 2" xfId="210" xr:uid="{00000000-0005-0000-0000-0000B2000000}"/>
    <cellStyle name="Calculation 3 2 7 3" xfId="211" xr:uid="{00000000-0005-0000-0000-0000B3000000}"/>
    <cellStyle name="Calculation 3 2 8" xfId="212" xr:uid="{00000000-0005-0000-0000-0000B4000000}"/>
    <cellStyle name="Calculation 3 2 8 2" xfId="213" xr:uid="{00000000-0005-0000-0000-0000B5000000}"/>
    <cellStyle name="Calculation 3 2 8 2 2" xfId="214" xr:uid="{00000000-0005-0000-0000-0000B6000000}"/>
    <cellStyle name="Calculation 3 2 8 3" xfId="215" xr:uid="{00000000-0005-0000-0000-0000B7000000}"/>
    <cellStyle name="Calculation 3 2 9" xfId="216" xr:uid="{00000000-0005-0000-0000-0000B8000000}"/>
    <cellStyle name="Calculation 3 2 9 2" xfId="217" xr:uid="{00000000-0005-0000-0000-0000B9000000}"/>
    <cellStyle name="Calculation 3 3" xfId="218" xr:uid="{00000000-0005-0000-0000-0000BA000000}"/>
    <cellStyle name="Calculation 3 3 2" xfId="219" xr:uid="{00000000-0005-0000-0000-0000BB000000}"/>
    <cellStyle name="Calculation 3 3 2 2" xfId="220" xr:uid="{00000000-0005-0000-0000-0000BC000000}"/>
    <cellStyle name="Calculation 3 3 3" xfId="221" xr:uid="{00000000-0005-0000-0000-0000BD000000}"/>
    <cellStyle name="Calculation 3 4" xfId="222" xr:uid="{00000000-0005-0000-0000-0000BE000000}"/>
    <cellStyle name="Calculation 3 4 2" xfId="223" xr:uid="{00000000-0005-0000-0000-0000BF000000}"/>
    <cellStyle name="Calculation 3 4 2 2" xfId="224" xr:uid="{00000000-0005-0000-0000-0000C0000000}"/>
    <cellStyle name="Calculation 3 4 3" xfId="225" xr:uid="{00000000-0005-0000-0000-0000C1000000}"/>
    <cellStyle name="Calculation 3 5" xfId="226" xr:uid="{00000000-0005-0000-0000-0000C2000000}"/>
    <cellStyle name="Calculation 3 5 2" xfId="227" xr:uid="{00000000-0005-0000-0000-0000C3000000}"/>
    <cellStyle name="Calculation 3 5 2 2" xfId="228" xr:uid="{00000000-0005-0000-0000-0000C4000000}"/>
    <cellStyle name="Calculation 3 5 3" xfId="229" xr:uid="{00000000-0005-0000-0000-0000C5000000}"/>
    <cellStyle name="Calculation 3 6" xfId="230" xr:uid="{00000000-0005-0000-0000-0000C6000000}"/>
    <cellStyle name="Calculation 3 6 2" xfId="231" xr:uid="{00000000-0005-0000-0000-0000C7000000}"/>
    <cellStyle name="Calculation 3 6 2 2" xfId="232" xr:uid="{00000000-0005-0000-0000-0000C8000000}"/>
    <cellStyle name="Calculation 3 6 3" xfId="233" xr:uid="{00000000-0005-0000-0000-0000C9000000}"/>
    <cellStyle name="Calculation 3 7" xfId="234" xr:uid="{00000000-0005-0000-0000-0000CA000000}"/>
    <cellStyle name="Calculation 3 7 2" xfId="235" xr:uid="{00000000-0005-0000-0000-0000CB000000}"/>
    <cellStyle name="Calculation 3 7 2 2" xfId="236" xr:uid="{00000000-0005-0000-0000-0000CC000000}"/>
    <cellStyle name="Calculation 3 7 3" xfId="237" xr:uid="{00000000-0005-0000-0000-0000CD000000}"/>
    <cellStyle name="Calculation 3 8" xfId="238" xr:uid="{00000000-0005-0000-0000-0000CE000000}"/>
    <cellStyle name="Calculation 3 8 2" xfId="239" xr:uid="{00000000-0005-0000-0000-0000CF000000}"/>
    <cellStyle name="Calculation 3 8 2 2" xfId="240" xr:uid="{00000000-0005-0000-0000-0000D0000000}"/>
    <cellStyle name="Calculation 3 8 3" xfId="241" xr:uid="{00000000-0005-0000-0000-0000D1000000}"/>
    <cellStyle name="Calculation 3 9" xfId="242" xr:uid="{00000000-0005-0000-0000-0000D2000000}"/>
    <cellStyle name="Calculation 3 9 2" xfId="243" xr:uid="{00000000-0005-0000-0000-0000D3000000}"/>
    <cellStyle name="Calculation 3 9 2 2" xfId="244" xr:uid="{00000000-0005-0000-0000-0000D4000000}"/>
    <cellStyle name="Calculation 3 9 3" xfId="245" xr:uid="{00000000-0005-0000-0000-0000D5000000}"/>
    <cellStyle name="Calculation 4" xfId="246" xr:uid="{00000000-0005-0000-0000-0000D6000000}"/>
    <cellStyle name="Calculation 4 10" xfId="247" xr:uid="{00000000-0005-0000-0000-0000D7000000}"/>
    <cellStyle name="Calculation 4 10 2" xfId="248" xr:uid="{00000000-0005-0000-0000-0000D8000000}"/>
    <cellStyle name="Calculation 4 11" xfId="249" xr:uid="{00000000-0005-0000-0000-0000D9000000}"/>
    <cellStyle name="Calculation 4 2" xfId="250" xr:uid="{00000000-0005-0000-0000-0000DA000000}"/>
    <cellStyle name="Calculation 4 2 10" xfId="251" xr:uid="{00000000-0005-0000-0000-0000DB000000}"/>
    <cellStyle name="Calculation 4 2 2" xfId="252" xr:uid="{00000000-0005-0000-0000-0000DC000000}"/>
    <cellStyle name="Calculation 4 2 2 2" xfId="253" xr:uid="{00000000-0005-0000-0000-0000DD000000}"/>
    <cellStyle name="Calculation 4 2 2 2 2" xfId="254" xr:uid="{00000000-0005-0000-0000-0000DE000000}"/>
    <cellStyle name="Calculation 4 2 2 3" xfId="255" xr:uid="{00000000-0005-0000-0000-0000DF000000}"/>
    <cellStyle name="Calculation 4 2 3" xfId="256" xr:uid="{00000000-0005-0000-0000-0000E0000000}"/>
    <cellStyle name="Calculation 4 2 3 2" xfId="257" xr:uid="{00000000-0005-0000-0000-0000E1000000}"/>
    <cellStyle name="Calculation 4 2 3 2 2" xfId="258" xr:uid="{00000000-0005-0000-0000-0000E2000000}"/>
    <cellStyle name="Calculation 4 2 3 3" xfId="259" xr:uid="{00000000-0005-0000-0000-0000E3000000}"/>
    <cellStyle name="Calculation 4 2 4" xfId="260" xr:uid="{00000000-0005-0000-0000-0000E4000000}"/>
    <cellStyle name="Calculation 4 2 4 2" xfId="261" xr:uid="{00000000-0005-0000-0000-0000E5000000}"/>
    <cellStyle name="Calculation 4 2 4 2 2" xfId="262" xr:uid="{00000000-0005-0000-0000-0000E6000000}"/>
    <cellStyle name="Calculation 4 2 4 3" xfId="263" xr:uid="{00000000-0005-0000-0000-0000E7000000}"/>
    <cellStyle name="Calculation 4 2 5" xfId="264" xr:uid="{00000000-0005-0000-0000-0000E8000000}"/>
    <cellStyle name="Calculation 4 2 5 2" xfId="265" xr:uid="{00000000-0005-0000-0000-0000E9000000}"/>
    <cellStyle name="Calculation 4 2 5 2 2" xfId="266" xr:uid="{00000000-0005-0000-0000-0000EA000000}"/>
    <cellStyle name="Calculation 4 2 5 3" xfId="267" xr:uid="{00000000-0005-0000-0000-0000EB000000}"/>
    <cellStyle name="Calculation 4 2 6" xfId="268" xr:uid="{00000000-0005-0000-0000-0000EC000000}"/>
    <cellStyle name="Calculation 4 2 6 2" xfId="269" xr:uid="{00000000-0005-0000-0000-0000ED000000}"/>
    <cellStyle name="Calculation 4 2 6 2 2" xfId="270" xr:uid="{00000000-0005-0000-0000-0000EE000000}"/>
    <cellStyle name="Calculation 4 2 6 3" xfId="271" xr:uid="{00000000-0005-0000-0000-0000EF000000}"/>
    <cellStyle name="Calculation 4 2 7" xfId="272" xr:uid="{00000000-0005-0000-0000-0000F0000000}"/>
    <cellStyle name="Calculation 4 2 7 2" xfId="273" xr:uid="{00000000-0005-0000-0000-0000F1000000}"/>
    <cellStyle name="Calculation 4 2 7 2 2" xfId="274" xr:uid="{00000000-0005-0000-0000-0000F2000000}"/>
    <cellStyle name="Calculation 4 2 7 3" xfId="275" xr:uid="{00000000-0005-0000-0000-0000F3000000}"/>
    <cellStyle name="Calculation 4 2 8" xfId="276" xr:uid="{00000000-0005-0000-0000-0000F4000000}"/>
    <cellStyle name="Calculation 4 2 8 2" xfId="277" xr:uid="{00000000-0005-0000-0000-0000F5000000}"/>
    <cellStyle name="Calculation 4 2 8 2 2" xfId="278" xr:uid="{00000000-0005-0000-0000-0000F6000000}"/>
    <cellStyle name="Calculation 4 2 8 3" xfId="279" xr:uid="{00000000-0005-0000-0000-0000F7000000}"/>
    <cellStyle name="Calculation 4 2 9" xfId="280" xr:uid="{00000000-0005-0000-0000-0000F8000000}"/>
    <cellStyle name="Calculation 4 2 9 2" xfId="281" xr:uid="{00000000-0005-0000-0000-0000F9000000}"/>
    <cellStyle name="Calculation 4 3" xfId="282" xr:uid="{00000000-0005-0000-0000-0000FA000000}"/>
    <cellStyle name="Calculation 4 3 2" xfId="283" xr:uid="{00000000-0005-0000-0000-0000FB000000}"/>
    <cellStyle name="Calculation 4 3 2 2" xfId="284" xr:uid="{00000000-0005-0000-0000-0000FC000000}"/>
    <cellStyle name="Calculation 4 3 3" xfId="285" xr:uid="{00000000-0005-0000-0000-0000FD000000}"/>
    <cellStyle name="Calculation 4 4" xfId="286" xr:uid="{00000000-0005-0000-0000-0000FE000000}"/>
    <cellStyle name="Calculation 4 4 2" xfId="287" xr:uid="{00000000-0005-0000-0000-0000FF000000}"/>
    <cellStyle name="Calculation 4 4 2 2" xfId="288" xr:uid="{00000000-0005-0000-0000-000000010000}"/>
    <cellStyle name="Calculation 4 4 3" xfId="289" xr:uid="{00000000-0005-0000-0000-000001010000}"/>
    <cellStyle name="Calculation 4 5" xfId="290" xr:uid="{00000000-0005-0000-0000-000002010000}"/>
    <cellStyle name="Calculation 4 5 2" xfId="291" xr:uid="{00000000-0005-0000-0000-000003010000}"/>
    <cellStyle name="Calculation 4 5 2 2" xfId="292" xr:uid="{00000000-0005-0000-0000-000004010000}"/>
    <cellStyle name="Calculation 4 5 3" xfId="293" xr:uid="{00000000-0005-0000-0000-000005010000}"/>
    <cellStyle name="Calculation 4 6" xfId="294" xr:uid="{00000000-0005-0000-0000-000006010000}"/>
    <cellStyle name="Calculation 4 6 2" xfId="295" xr:uid="{00000000-0005-0000-0000-000007010000}"/>
    <cellStyle name="Calculation 4 6 2 2" xfId="296" xr:uid="{00000000-0005-0000-0000-000008010000}"/>
    <cellStyle name="Calculation 4 6 3" xfId="297" xr:uid="{00000000-0005-0000-0000-000009010000}"/>
    <cellStyle name="Calculation 4 7" xfId="298" xr:uid="{00000000-0005-0000-0000-00000A010000}"/>
    <cellStyle name="Calculation 4 7 2" xfId="299" xr:uid="{00000000-0005-0000-0000-00000B010000}"/>
    <cellStyle name="Calculation 4 7 2 2" xfId="300" xr:uid="{00000000-0005-0000-0000-00000C010000}"/>
    <cellStyle name="Calculation 4 7 3" xfId="301" xr:uid="{00000000-0005-0000-0000-00000D010000}"/>
    <cellStyle name="Calculation 4 8" xfId="302" xr:uid="{00000000-0005-0000-0000-00000E010000}"/>
    <cellStyle name="Calculation 4 8 2" xfId="303" xr:uid="{00000000-0005-0000-0000-00000F010000}"/>
    <cellStyle name="Calculation 4 8 2 2" xfId="304" xr:uid="{00000000-0005-0000-0000-000010010000}"/>
    <cellStyle name="Calculation 4 8 3" xfId="305" xr:uid="{00000000-0005-0000-0000-000011010000}"/>
    <cellStyle name="Calculation 4 9" xfId="306" xr:uid="{00000000-0005-0000-0000-000012010000}"/>
    <cellStyle name="Calculation 4 9 2" xfId="307" xr:uid="{00000000-0005-0000-0000-000013010000}"/>
    <cellStyle name="Calculation 4 9 2 2" xfId="308" xr:uid="{00000000-0005-0000-0000-000014010000}"/>
    <cellStyle name="Calculation 4 9 3" xfId="309" xr:uid="{00000000-0005-0000-0000-000015010000}"/>
    <cellStyle name="ChartingText" xfId="310" xr:uid="{00000000-0005-0000-0000-000016010000}"/>
    <cellStyle name="Check Cell 2" xfId="311" xr:uid="{00000000-0005-0000-0000-000017010000}"/>
    <cellStyle name="Check Cell 2 2" xfId="312" xr:uid="{00000000-0005-0000-0000-000018010000}"/>
    <cellStyle name="Check Cell 3" xfId="313" xr:uid="{00000000-0005-0000-0000-000019010000}"/>
    <cellStyle name="Check Cell 4" xfId="314" xr:uid="{00000000-0005-0000-0000-00001A010000}"/>
    <cellStyle name="ColumnHeaderNormal" xfId="315" xr:uid="{00000000-0005-0000-0000-00001B010000}"/>
    <cellStyle name="Comma" xfId="1" builtinId="3"/>
    <cellStyle name="Comma 16" xfId="316" xr:uid="{00000000-0005-0000-0000-00001D010000}"/>
    <cellStyle name="Comma 2" xfId="3" xr:uid="{00000000-0005-0000-0000-00001E010000}"/>
    <cellStyle name="Comma 2 2" xfId="4" xr:uid="{00000000-0005-0000-0000-00001F010000}"/>
    <cellStyle name="Comma 2 2 2" xfId="317" xr:uid="{00000000-0005-0000-0000-000020010000}"/>
    <cellStyle name="Comma 2 2 2 2" xfId="318" xr:uid="{00000000-0005-0000-0000-000021010000}"/>
    <cellStyle name="Comma 2 2 2 3" xfId="319" xr:uid="{00000000-0005-0000-0000-000022010000}"/>
    <cellStyle name="Comma 2 3" xfId="320" xr:uid="{00000000-0005-0000-0000-000023010000}"/>
    <cellStyle name="Comma 2 4" xfId="321" xr:uid="{00000000-0005-0000-0000-000024010000}"/>
    <cellStyle name="Comma 2 5" xfId="322" xr:uid="{00000000-0005-0000-0000-000025010000}"/>
    <cellStyle name="Comma 3" xfId="5" xr:uid="{00000000-0005-0000-0000-000026010000}"/>
    <cellStyle name="Comma 3 2" xfId="6" xr:uid="{00000000-0005-0000-0000-000027010000}"/>
    <cellStyle name="Comma 4" xfId="7" xr:uid="{00000000-0005-0000-0000-000028010000}"/>
    <cellStyle name="Comma 4 2" xfId="323" xr:uid="{00000000-0005-0000-0000-000029010000}"/>
    <cellStyle name="Comma 4 2 2" xfId="324" xr:uid="{00000000-0005-0000-0000-00002A010000}"/>
    <cellStyle name="Comma 4 3" xfId="325" xr:uid="{00000000-0005-0000-0000-00002B010000}"/>
    <cellStyle name="Comma 4 4" xfId="326" xr:uid="{00000000-0005-0000-0000-00002C010000}"/>
    <cellStyle name="Comma 5" xfId="8" xr:uid="{00000000-0005-0000-0000-00002D010000}"/>
    <cellStyle name="Comma 5 2" xfId="327" xr:uid="{00000000-0005-0000-0000-00002E010000}"/>
    <cellStyle name="Comma 5 3" xfId="9" xr:uid="{00000000-0005-0000-0000-00002F010000}"/>
    <cellStyle name="Comma 6" xfId="10" xr:uid="{00000000-0005-0000-0000-000030010000}"/>
    <cellStyle name="Comma 6 2" xfId="328" xr:uid="{00000000-0005-0000-0000-000031010000}"/>
    <cellStyle name="Comma 7" xfId="11" xr:uid="{00000000-0005-0000-0000-000032010000}"/>
    <cellStyle name="Comma 7 2" xfId="329" xr:uid="{00000000-0005-0000-0000-000033010000}"/>
    <cellStyle name="Comma 8" xfId="330" xr:uid="{00000000-0005-0000-0000-000034010000}"/>
    <cellStyle name="Currency" xfId="980" builtinId="4"/>
    <cellStyle name="Currency 2" xfId="12" xr:uid="{00000000-0005-0000-0000-000036010000}"/>
    <cellStyle name="Currency 2 2" xfId="30" xr:uid="{00000000-0005-0000-0000-000037010000}"/>
    <cellStyle name="Currency 2 2 2" xfId="331" xr:uid="{00000000-0005-0000-0000-000038010000}"/>
    <cellStyle name="Currency 2 2 2 2" xfId="332" xr:uid="{00000000-0005-0000-0000-000039010000}"/>
    <cellStyle name="Currency 2 2 2 3" xfId="333" xr:uid="{00000000-0005-0000-0000-00003A010000}"/>
    <cellStyle name="Currency 2 3" xfId="334" xr:uid="{00000000-0005-0000-0000-00003B010000}"/>
    <cellStyle name="Currency 3" xfId="13" xr:uid="{00000000-0005-0000-0000-00003C010000}"/>
    <cellStyle name="Currency 3 2" xfId="335" xr:uid="{00000000-0005-0000-0000-00003D010000}"/>
    <cellStyle name="Currency 3 2 2" xfId="336" xr:uid="{00000000-0005-0000-0000-00003E010000}"/>
    <cellStyle name="Currency 3 3" xfId="337" xr:uid="{00000000-0005-0000-0000-00003F010000}"/>
    <cellStyle name="Currency 3 4" xfId="338" xr:uid="{00000000-0005-0000-0000-000040010000}"/>
    <cellStyle name="Currency 4" xfId="339" xr:uid="{00000000-0005-0000-0000-000041010000}"/>
    <cellStyle name="Currency 5" xfId="340" xr:uid="{00000000-0005-0000-0000-000042010000}"/>
    <cellStyle name="Explanatory Text 2" xfId="341" xr:uid="{00000000-0005-0000-0000-000043010000}"/>
    <cellStyle name="Explanatory Text 2 2" xfId="342" xr:uid="{00000000-0005-0000-0000-000044010000}"/>
    <cellStyle name="Explanatory Text 3" xfId="343" xr:uid="{00000000-0005-0000-0000-000045010000}"/>
    <cellStyle name="Explanatory Text 4" xfId="344" xr:uid="{00000000-0005-0000-0000-000046010000}"/>
    <cellStyle name="g4Num" xfId="345" xr:uid="{00000000-0005-0000-0000-000047010000}"/>
    <cellStyle name="g4Percent" xfId="346" xr:uid="{00000000-0005-0000-0000-000048010000}"/>
    <cellStyle name="gAsDays" xfId="347" xr:uid="{00000000-0005-0000-0000-000049010000}"/>
    <cellStyle name="gAsMultiple" xfId="348" xr:uid="{00000000-0005-0000-0000-00004A010000}"/>
    <cellStyle name="gAsNum" xfId="349" xr:uid="{00000000-0005-0000-0000-00004B010000}"/>
    <cellStyle name="gAsPercent" xfId="350" xr:uid="{00000000-0005-0000-0000-00004C010000}"/>
    <cellStyle name="gAsText" xfId="351" xr:uid="{00000000-0005-0000-0000-00004D010000}"/>
    <cellStyle name="gColumnTop" xfId="352" xr:uid="{00000000-0005-0000-0000-00004E010000}"/>
    <cellStyle name="gDays" xfId="353" xr:uid="{00000000-0005-0000-0000-00004F010000}"/>
    <cellStyle name="gHeading" xfId="354" xr:uid="{00000000-0005-0000-0000-000050010000}"/>
    <cellStyle name="gLastStep" xfId="355" xr:uid="{00000000-0005-0000-0000-000051010000}"/>
    <cellStyle name="gMultiple" xfId="356" xr:uid="{00000000-0005-0000-0000-000052010000}"/>
    <cellStyle name="gNum" xfId="357" xr:uid="{00000000-0005-0000-0000-000053010000}"/>
    <cellStyle name="Good 2" xfId="358" xr:uid="{00000000-0005-0000-0000-000054010000}"/>
    <cellStyle name="Good 2 2" xfId="359" xr:uid="{00000000-0005-0000-0000-000055010000}"/>
    <cellStyle name="Good 3" xfId="360" xr:uid="{00000000-0005-0000-0000-000056010000}"/>
    <cellStyle name="Good 4" xfId="361" xr:uid="{00000000-0005-0000-0000-000057010000}"/>
    <cellStyle name="gPercent" xfId="362" xr:uid="{00000000-0005-0000-0000-000058010000}"/>
    <cellStyle name="gText" xfId="363" xr:uid="{00000000-0005-0000-0000-000059010000}"/>
    <cellStyle name="gUSD" xfId="364" xr:uid="{00000000-0005-0000-0000-00005A010000}"/>
    <cellStyle name="Heading 1 2" xfId="365" xr:uid="{00000000-0005-0000-0000-00005B010000}"/>
    <cellStyle name="Heading 1 2 2" xfId="366" xr:uid="{00000000-0005-0000-0000-00005C010000}"/>
    <cellStyle name="Heading 1 3" xfId="367" xr:uid="{00000000-0005-0000-0000-00005D010000}"/>
    <cellStyle name="Heading 1 4" xfId="368" xr:uid="{00000000-0005-0000-0000-00005E010000}"/>
    <cellStyle name="Heading 2 2" xfId="369" xr:uid="{00000000-0005-0000-0000-00005F010000}"/>
    <cellStyle name="Heading 2 2 2" xfId="370" xr:uid="{00000000-0005-0000-0000-000060010000}"/>
    <cellStyle name="Heading 2 3" xfId="371" xr:uid="{00000000-0005-0000-0000-000061010000}"/>
    <cellStyle name="Heading 2 4" xfId="372" xr:uid="{00000000-0005-0000-0000-000062010000}"/>
    <cellStyle name="Heading 3 2" xfId="373" xr:uid="{00000000-0005-0000-0000-000063010000}"/>
    <cellStyle name="Heading 3 2 2" xfId="374" xr:uid="{00000000-0005-0000-0000-000064010000}"/>
    <cellStyle name="Heading 3 3" xfId="375" xr:uid="{00000000-0005-0000-0000-000065010000}"/>
    <cellStyle name="Heading 3 3 2" xfId="376" xr:uid="{00000000-0005-0000-0000-000066010000}"/>
    <cellStyle name="Heading 3 3 3" xfId="377" xr:uid="{00000000-0005-0000-0000-000067010000}"/>
    <cellStyle name="Heading 3 3 4" xfId="378" xr:uid="{00000000-0005-0000-0000-000068010000}"/>
    <cellStyle name="Heading 3 4" xfId="379" xr:uid="{00000000-0005-0000-0000-000069010000}"/>
    <cellStyle name="Heading 3 4 2" xfId="380" xr:uid="{00000000-0005-0000-0000-00006A010000}"/>
    <cellStyle name="Heading 3 4 3" xfId="381" xr:uid="{00000000-0005-0000-0000-00006B010000}"/>
    <cellStyle name="Heading 3 4 4" xfId="382" xr:uid="{00000000-0005-0000-0000-00006C010000}"/>
    <cellStyle name="Heading 4 2" xfId="383" xr:uid="{00000000-0005-0000-0000-00006D010000}"/>
    <cellStyle name="Heading 4 2 2" xfId="384" xr:uid="{00000000-0005-0000-0000-00006E010000}"/>
    <cellStyle name="Heading 4 3" xfId="385" xr:uid="{00000000-0005-0000-0000-00006F010000}"/>
    <cellStyle name="Heading 4 4" xfId="386" xr:uid="{00000000-0005-0000-0000-000070010000}"/>
    <cellStyle name="Hyperlink 2" xfId="14" xr:uid="{00000000-0005-0000-0000-000071010000}"/>
    <cellStyle name="Input 2" xfId="387" xr:uid="{00000000-0005-0000-0000-000072010000}"/>
    <cellStyle name="Input 2 2" xfId="388" xr:uid="{00000000-0005-0000-0000-000073010000}"/>
    <cellStyle name="Input 3" xfId="389" xr:uid="{00000000-0005-0000-0000-000074010000}"/>
    <cellStyle name="Input 3 10" xfId="390" xr:uid="{00000000-0005-0000-0000-000075010000}"/>
    <cellStyle name="Input 3 10 2" xfId="391" xr:uid="{00000000-0005-0000-0000-000076010000}"/>
    <cellStyle name="Input 3 11" xfId="392" xr:uid="{00000000-0005-0000-0000-000077010000}"/>
    <cellStyle name="Input 3 2" xfId="393" xr:uid="{00000000-0005-0000-0000-000078010000}"/>
    <cellStyle name="Input 3 2 10" xfId="394" xr:uid="{00000000-0005-0000-0000-000079010000}"/>
    <cellStyle name="Input 3 2 2" xfId="395" xr:uid="{00000000-0005-0000-0000-00007A010000}"/>
    <cellStyle name="Input 3 2 2 2" xfId="396" xr:uid="{00000000-0005-0000-0000-00007B010000}"/>
    <cellStyle name="Input 3 2 2 2 2" xfId="397" xr:uid="{00000000-0005-0000-0000-00007C010000}"/>
    <cellStyle name="Input 3 2 2 3" xfId="398" xr:uid="{00000000-0005-0000-0000-00007D010000}"/>
    <cellStyle name="Input 3 2 3" xfId="399" xr:uid="{00000000-0005-0000-0000-00007E010000}"/>
    <cellStyle name="Input 3 2 3 2" xfId="400" xr:uid="{00000000-0005-0000-0000-00007F010000}"/>
    <cellStyle name="Input 3 2 3 2 2" xfId="401" xr:uid="{00000000-0005-0000-0000-000080010000}"/>
    <cellStyle name="Input 3 2 3 3" xfId="402" xr:uid="{00000000-0005-0000-0000-000081010000}"/>
    <cellStyle name="Input 3 2 4" xfId="403" xr:uid="{00000000-0005-0000-0000-000082010000}"/>
    <cellStyle name="Input 3 2 4 2" xfId="404" xr:uid="{00000000-0005-0000-0000-000083010000}"/>
    <cellStyle name="Input 3 2 4 2 2" xfId="405" xr:uid="{00000000-0005-0000-0000-000084010000}"/>
    <cellStyle name="Input 3 2 4 3" xfId="406" xr:uid="{00000000-0005-0000-0000-000085010000}"/>
    <cellStyle name="Input 3 2 5" xfId="407" xr:uid="{00000000-0005-0000-0000-000086010000}"/>
    <cellStyle name="Input 3 2 5 2" xfId="408" xr:uid="{00000000-0005-0000-0000-000087010000}"/>
    <cellStyle name="Input 3 2 5 2 2" xfId="409" xr:uid="{00000000-0005-0000-0000-000088010000}"/>
    <cellStyle name="Input 3 2 5 3" xfId="410" xr:uid="{00000000-0005-0000-0000-000089010000}"/>
    <cellStyle name="Input 3 2 6" xfId="411" xr:uid="{00000000-0005-0000-0000-00008A010000}"/>
    <cellStyle name="Input 3 2 6 2" xfId="412" xr:uid="{00000000-0005-0000-0000-00008B010000}"/>
    <cellStyle name="Input 3 2 6 2 2" xfId="413" xr:uid="{00000000-0005-0000-0000-00008C010000}"/>
    <cellStyle name="Input 3 2 6 3" xfId="414" xr:uid="{00000000-0005-0000-0000-00008D010000}"/>
    <cellStyle name="Input 3 2 7" xfId="415" xr:uid="{00000000-0005-0000-0000-00008E010000}"/>
    <cellStyle name="Input 3 2 7 2" xfId="416" xr:uid="{00000000-0005-0000-0000-00008F010000}"/>
    <cellStyle name="Input 3 2 7 2 2" xfId="417" xr:uid="{00000000-0005-0000-0000-000090010000}"/>
    <cellStyle name="Input 3 2 7 3" xfId="418" xr:uid="{00000000-0005-0000-0000-000091010000}"/>
    <cellStyle name="Input 3 2 8" xfId="419" xr:uid="{00000000-0005-0000-0000-000092010000}"/>
    <cellStyle name="Input 3 2 8 2" xfId="420" xr:uid="{00000000-0005-0000-0000-000093010000}"/>
    <cellStyle name="Input 3 2 8 2 2" xfId="421" xr:uid="{00000000-0005-0000-0000-000094010000}"/>
    <cellStyle name="Input 3 2 8 3" xfId="422" xr:uid="{00000000-0005-0000-0000-000095010000}"/>
    <cellStyle name="Input 3 2 9" xfId="423" xr:uid="{00000000-0005-0000-0000-000096010000}"/>
    <cellStyle name="Input 3 2 9 2" xfId="424" xr:uid="{00000000-0005-0000-0000-000097010000}"/>
    <cellStyle name="Input 3 3" xfId="425" xr:uid="{00000000-0005-0000-0000-000098010000}"/>
    <cellStyle name="Input 3 3 2" xfId="426" xr:uid="{00000000-0005-0000-0000-000099010000}"/>
    <cellStyle name="Input 3 3 2 2" xfId="427" xr:uid="{00000000-0005-0000-0000-00009A010000}"/>
    <cellStyle name="Input 3 3 3" xfId="428" xr:uid="{00000000-0005-0000-0000-00009B010000}"/>
    <cellStyle name="Input 3 4" xfId="429" xr:uid="{00000000-0005-0000-0000-00009C010000}"/>
    <cellStyle name="Input 3 4 2" xfId="430" xr:uid="{00000000-0005-0000-0000-00009D010000}"/>
    <cellStyle name="Input 3 4 2 2" xfId="431" xr:uid="{00000000-0005-0000-0000-00009E010000}"/>
    <cellStyle name="Input 3 4 3" xfId="432" xr:uid="{00000000-0005-0000-0000-00009F010000}"/>
    <cellStyle name="Input 3 5" xfId="433" xr:uid="{00000000-0005-0000-0000-0000A0010000}"/>
    <cellStyle name="Input 3 5 2" xfId="434" xr:uid="{00000000-0005-0000-0000-0000A1010000}"/>
    <cellStyle name="Input 3 5 2 2" xfId="435" xr:uid="{00000000-0005-0000-0000-0000A2010000}"/>
    <cellStyle name="Input 3 5 3" xfId="436" xr:uid="{00000000-0005-0000-0000-0000A3010000}"/>
    <cellStyle name="Input 3 6" xfId="437" xr:uid="{00000000-0005-0000-0000-0000A4010000}"/>
    <cellStyle name="Input 3 6 2" xfId="438" xr:uid="{00000000-0005-0000-0000-0000A5010000}"/>
    <cellStyle name="Input 3 6 2 2" xfId="439" xr:uid="{00000000-0005-0000-0000-0000A6010000}"/>
    <cellStyle name="Input 3 6 3" xfId="440" xr:uid="{00000000-0005-0000-0000-0000A7010000}"/>
    <cellStyle name="Input 3 7" xfId="441" xr:uid="{00000000-0005-0000-0000-0000A8010000}"/>
    <cellStyle name="Input 3 7 2" xfId="442" xr:uid="{00000000-0005-0000-0000-0000A9010000}"/>
    <cellStyle name="Input 3 7 2 2" xfId="443" xr:uid="{00000000-0005-0000-0000-0000AA010000}"/>
    <cellStyle name="Input 3 7 3" xfId="444" xr:uid="{00000000-0005-0000-0000-0000AB010000}"/>
    <cellStyle name="Input 3 8" xfId="445" xr:uid="{00000000-0005-0000-0000-0000AC010000}"/>
    <cellStyle name="Input 3 8 2" xfId="446" xr:uid="{00000000-0005-0000-0000-0000AD010000}"/>
    <cellStyle name="Input 3 8 2 2" xfId="447" xr:uid="{00000000-0005-0000-0000-0000AE010000}"/>
    <cellStyle name="Input 3 8 3" xfId="448" xr:uid="{00000000-0005-0000-0000-0000AF010000}"/>
    <cellStyle name="Input 3 9" xfId="449" xr:uid="{00000000-0005-0000-0000-0000B0010000}"/>
    <cellStyle name="Input 3 9 2" xfId="450" xr:uid="{00000000-0005-0000-0000-0000B1010000}"/>
    <cellStyle name="Input 3 9 2 2" xfId="451" xr:uid="{00000000-0005-0000-0000-0000B2010000}"/>
    <cellStyle name="Input 3 9 3" xfId="452" xr:uid="{00000000-0005-0000-0000-0000B3010000}"/>
    <cellStyle name="Input 4" xfId="453" xr:uid="{00000000-0005-0000-0000-0000B4010000}"/>
    <cellStyle name="Input 4 10" xfId="454" xr:uid="{00000000-0005-0000-0000-0000B5010000}"/>
    <cellStyle name="Input 4 10 2" xfId="455" xr:uid="{00000000-0005-0000-0000-0000B6010000}"/>
    <cellStyle name="Input 4 11" xfId="456" xr:uid="{00000000-0005-0000-0000-0000B7010000}"/>
    <cellStyle name="Input 4 2" xfId="457" xr:uid="{00000000-0005-0000-0000-0000B8010000}"/>
    <cellStyle name="Input 4 2 10" xfId="458" xr:uid="{00000000-0005-0000-0000-0000B9010000}"/>
    <cellStyle name="Input 4 2 2" xfId="459" xr:uid="{00000000-0005-0000-0000-0000BA010000}"/>
    <cellStyle name="Input 4 2 2 2" xfId="460" xr:uid="{00000000-0005-0000-0000-0000BB010000}"/>
    <cellStyle name="Input 4 2 2 2 2" xfId="461" xr:uid="{00000000-0005-0000-0000-0000BC010000}"/>
    <cellStyle name="Input 4 2 2 3" xfId="462" xr:uid="{00000000-0005-0000-0000-0000BD010000}"/>
    <cellStyle name="Input 4 2 3" xfId="463" xr:uid="{00000000-0005-0000-0000-0000BE010000}"/>
    <cellStyle name="Input 4 2 3 2" xfId="464" xr:uid="{00000000-0005-0000-0000-0000BF010000}"/>
    <cellStyle name="Input 4 2 3 2 2" xfId="465" xr:uid="{00000000-0005-0000-0000-0000C0010000}"/>
    <cellStyle name="Input 4 2 3 3" xfId="466" xr:uid="{00000000-0005-0000-0000-0000C1010000}"/>
    <cellStyle name="Input 4 2 4" xfId="467" xr:uid="{00000000-0005-0000-0000-0000C2010000}"/>
    <cellStyle name="Input 4 2 4 2" xfId="468" xr:uid="{00000000-0005-0000-0000-0000C3010000}"/>
    <cellStyle name="Input 4 2 4 2 2" xfId="469" xr:uid="{00000000-0005-0000-0000-0000C4010000}"/>
    <cellStyle name="Input 4 2 4 3" xfId="470" xr:uid="{00000000-0005-0000-0000-0000C5010000}"/>
    <cellStyle name="Input 4 2 5" xfId="471" xr:uid="{00000000-0005-0000-0000-0000C6010000}"/>
    <cellStyle name="Input 4 2 5 2" xfId="472" xr:uid="{00000000-0005-0000-0000-0000C7010000}"/>
    <cellStyle name="Input 4 2 5 2 2" xfId="473" xr:uid="{00000000-0005-0000-0000-0000C8010000}"/>
    <cellStyle name="Input 4 2 5 3" xfId="474" xr:uid="{00000000-0005-0000-0000-0000C9010000}"/>
    <cellStyle name="Input 4 2 6" xfId="475" xr:uid="{00000000-0005-0000-0000-0000CA010000}"/>
    <cellStyle name="Input 4 2 6 2" xfId="476" xr:uid="{00000000-0005-0000-0000-0000CB010000}"/>
    <cellStyle name="Input 4 2 6 2 2" xfId="477" xr:uid="{00000000-0005-0000-0000-0000CC010000}"/>
    <cellStyle name="Input 4 2 6 3" xfId="478" xr:uid="{00000000-0005-0000-0000-0000CD010000}"/>
    <cellStyle name="Input 4 2 7" xfId="479" xr:uid="{00000000-0005-0000-0000-0000CE010000}"/>
    <cellStyle name="Input 4 2 7 2" xfId="480" xr:uid="{00000000-0005-0000-0000-0000CF010000}"/>
    <cellStyle name="Input 4 2 7 2 2" xfId="481" xr:uid="{00000000-0005-0000-0000-0000D0010000}"/>
    <cellStyle name="Input 4 2 7 3" xfId="482" xr:uid="{00000000-0005-0000-0000-0000D1010000}"/>
    <cellStyle name="Input 4 2 8" xfId="483" xr:uid="{00000000-0005-0000-0000-0000D2010000}"/>
    <cellStyle name="Input 4 2 8 2" xfId="484" xr:uid="{00000000-0005-0000-0000-0000D3010000}"/>
    <cellStyle name="Input 4 2 8 2 2" xfId="485" xr:uid="{00000000-0005-0000-0000-0000D4010000}"/>
    <cellStyle name="Input 4 2 8 3" xfId="486" xr:uid="{00000000-0005-0000-0000-0000D5010000}"/>
    <cellStyle name="Input 4 2 9" xfId="487" xr:uid="{00000000-0005-0000-0000-0000D6010000}"/>
    <cellStyle name="Input 4 2 9 2" xfId="488" xr:uid="{00000000-0005-0000-0000-0000D7010000}"/>
    <cellStyle name="Input 4 3" xfId="489" xr:uid="{00000000-0005-0000-0000-0000D8010000}"/>
    <cellStyle name="Input 4 3 2" xfId="490" xr:uid="{00000000-0005-0000-0000-0000D9010000}"/>
    <cellStyle name="Input 4 3 2 2" xfId="491" xr:uid="{00000000-0005-0000-0000-0000DA010000}"/>
    <cellStyle name="Input 4 3 3" xfId="492" xr:uid="{00000000-0005-0000-0000-0000DB010000}"/>
    <cellStyle name="Input 4 4" xfId="493" xr:uid="{00000000-0005-0000-0000-0000DC010000}"/>
    <cellStyle name="Input 4 4 2" xfId="494" xr:uid="{00000000-0005-0000-0000-0000DD010000}"/>
    <cellStyle name="Input 4 4 2 2" xfId="495" xr:uid="{00000000-0005-0000-0000-0000DE010000}"/>
    <cellStyle name="Input 4 4 3" xfId="496" xr:uid="{00000000-0005-0000-0000-0000DF010000}"/>
    <cellStyle name="Input 4 5" xfId="497" xr:uid="{00000000-0005-0000-0000-0000E0010000}"/>
    <cellStyle name="Input 4 5 2" xfId="498" xr:uid="{00000000-0005-0000-0000-0000E1010000}"/>
    <cellStyle name="Input 4 5 2 2" xfId="499" xr:uid="{00000000-0005-0000-0000-0000E2010000}"/>
    <cellStyle name="Input 4 5 3" xfId="500" xr:uid="{00000000-0005-0000-0000-0000E3010000}"/>
    <cellStyle name="Input 4 6" xfId="501" xr:uid="{00000000-0005-0000-0000-0000E4010000}"/>
    <cellStyle name="Input 4 6 2" xfId="502" xr:uid="{00000000-0005-0000-0000-0000E5010000}"/>
    <cellStyle name="Input 4 6 2 2" xfId="503" xr:uid="{00000000-0005-0000-0000-0000E6010000}"/>
    <cellStyle name="Input 4 6 3" xfId="504" xr:uid="{00000000-0005-0000-0000-0000E7010000}"/>
    <cellStyle name="Input 4 7" xfId="505" xr:uid="{00000000-0005-0000-0000-0000E8010000}"/>
    <cellStyle name="Input 4 7 2" xfId="506" xr:uid="{00000000-0005-0000-0000-0000E9010000}"/>
    <cellStyle name="Input 4 7 2 2" xfId="507" xr:uid="{00000000-0005-0000-0000-0000EA010000}"/>
    <cellStyle name="Input 4 7 3" xfId="508" xr:uid="{00000000-0005-0000-0000-0000EB010000}"/>
    <cellStyle name="Input 4 8" xfId="509" xr:uid="{00000000-0005-0000-0000-0000EC010000}"/>
    <cellStyle name="Input 4 8 2" xfId="510" xr:uid="{00000000-0005-0000-0000-0000ED010000}"/>
    <cellStyle name="Input 4 8 2 2" xfId="511" xr:uid="{00000000-0005-0000-0000-0000EE010000}"/>
    <cellStyle name="Input 4 8 3" xfId="512" xr:uid="{00000000-0005-0000-0000-0000EF010000}"/>
    <cellStyle name="Input 4 9" xfId="513" xr:uid="{00000000-0005-0000-0000-0000F0010000}"/>
    <cellStyle name="Input 4 9 2" xfId="514" xr:uid="{00000000-0005-0000-0000-0000F1010000}"/>
    <cellStyle name="Input 4 9 2 2" xfId="515" xr:uid="{00000000-0005-0000-0000-0000F2010000}"/>
    <cellStyle name="Input 4 9 3" xfId="516" xr:uid="{00000000-0005-0000-0000-0000F3010000}"/>
    <cellStyle name="Invisible" xfId="517" xr:uid="{00000000-0005-0000-0000-0000F4010000}"/>
    <cellStyle name="Linked Cell 2" xfId="518" xr:uid="{00000000-0005-0000-0000-0000F5010000}"/>
    <cellStyle name="Linked Cell 2 2" xfId="519" xr:uid="{00000000-0005-0000-0000-0000F6010000}"/>
    <cellStyle name="Linked Cell 3" xfId="520" xr:uid="{00000000-0005-0000-0000-0000F7010000}"/>
    <cellStyle name="Linked Cell 4" xfId="521" xr:uid="{00000000-0005-0000-0000-0000F8010000}"/>
    <cellStyle name="Neutral 2" xfId="522" xr:uid="{00000000-0005-0000-0000-0000F9010000}"/>
    <cellStyle name="Neutral 2 2" xfId="523" xr:uid="{00000000-0005-0000-0000-0000FA010000}"/>
    <cellStyle name="Neutral 3" xfId="524" xr:uid="{00000000-0005-0000-0000-0000FB010000}"/>
    <cellStyle name="Neutral 4" xfId="525" xr:uid="{00000000-0005-0000-0000-0000FC010000}"/>
    <cellStyle name="NewColumnHeaderNormal" xfId="526" xr:uid="{00000000-0005-0000-0000-0000FD010000}"/>
    <cellStyle name="NewSectionHeaderNormal" xfId="527" xr:uid="{00000000-0005-0000-0000-0000FE010000}"/>
    <cellStyle name="NewTitleNormal" xfId="528" xr:uid="{00000000-0005-0000-0000-0000FF010000}"/>
    <cellStyle name="Normal" xfId="0" builtinId="0"/>
    <cellStyle name="Normal 10" xfId="529" xr:uid="{00000000-0005-0000-0000-000001020000}"/>
    <cellStyle name="Normal 11" xfId="530" xr:uid="{00000000-0005-0000-0000-000002020000}"/>
    <cellStyle name="Normal 2" xfId="15" xr:uid="{00000000-0005-0000-0000-000003020000}"/>
    <cellStyle name="Normal 2 2" xfId="16" xr:uid="{00000000-0005-0000-0000-000004020000}"/>
    <cellStyle name="Normal 2 2 2" xfId="28" xr:uid="{00000000-0005-0000-0000-000005020000}"/>
    <cellStyle name="Normal 2 2 2 2" xfId="29" xr:uid="{00000000-0005-0000-0000-000006020000}"/>
    <cellStyle name="Normal 2 2 2 3" xfId="531" xr:uid="{00000000-0005-0000-0000-000007020000}"/>
    <cellStyle name="Normal 2 3" xfId="532" xr:uid="{00000000-0005-0000-0000-000008020000}"/>
    <cellStyle name="Normal 2 4" xfId="533" xr:uid="{00000000-0005-0000-0000-000009020000}"/>
    <cellStyle name="Normal 2 5" xfId="534" xr:uid="{00000000-0005-0000-0000-00000A020000}"/>
    <cellStyle name="Normal 3" xfId="17" xr:uid="{00000000-0005-0000-0000-00000B020000}"/>
    <cellStyle name="Normal 3 2" xfId="535" xr:uid="{00000000-0005-0000-0000-00000C020000}"/>
    <cellStyle name="Normal 3 2 2" xfId="536" xr:uid="{00000000-0005-0000-0000-00000D020000}"/>
    <cellStyle name="Normal 3 2 2 2" xfId="537" xr:uid="{00000000-0005-0000-0000-00000E020000}"/>
    <cellStyle name="Normal 3 2 2 3" xfId="538" xr:uid="{00000000-0005-0000-0000-00000F020000}"/>
    <cellStyle name="Normal 3 3" xfId="539" xr:uid="{00000000-0005-0000-0000-000010020000}"/>
    <cellStyle name="Normal 4" xfId="18" xr:uid="{00000000-0005-0000-0000-000011020000}"/>
    <cellStyle name="Normal 4 2" xfId="19" xr:uid="{00000000-0005-0000-0000-000012020000}"/>
    <cellStyle name="Normal 4 2 2" xfId="540" xr:uid="{00000000-0005-0000-0000-000013020000}"/>
    <cellStyle name="Normal 4 2 3" xfId="541" xr:uid="{00000000-0005-0000-0000-000014020000}"/>
    <cellStyle name="Normal 5" xfId="20" xr:uid="{00000000-0005-0000-0000-000015020000}"/>
    <cellStyle name="Normal 5 2" xfId="31" xr:uid="{00000000-0005-0000-0000-000016020000}"/>
    <cellStyle name="Normal 5 2 2" xfId="542" xr:uid="{00000000-0005-0000-0000-000017020000}"/>
    <cellStyle name="Normal 5 2 3" xfId="543" xr:uid="{00000000-0005-0000-0000-000018020000}"/>
    <cellStyle name="Normal 5 2 4" xfId="544" xr:uid="{00000000-0005-0000-0000-000019020000}"/>
    <cellStyle name="Normal 5 3" xfId="545" xr:uid="{00000000-0005-0000-0000-00001A020000}"/>
    <cellStyle name="Normal 5 3 2" xfId="546" xr:uid="{00000000-0005-0000-0000-00001B020000}"/>
    <cellStyle name="Normal 5 3 3" xfId="547" xr:uid="{00000000-0005-0000-0000-00001C020000}"/>
    <cellStyle name="Normal 5 3 4" xfId="548" xr:uid="{00000000-0005-0000-0000-00001D020000}"/>
    <cellStyle name="Normal 5 4" xfId="549" xr:uid="{00000000-0005-0000-0000-00001E020000}"/>
    <cellStyle name="Normal 5 4 2" xfId="550" xr:uid="{00000000-0005-0000-0000-00001F020000}"/>
    <cellStyle name="Normal 5 4 3" xfId="551" xr:uid="{00000000-0005-0000-0000-000020020000}"/>
    <cellStyle name="Normal 5 4 4" xfId="552" xr:uid="{00000000-0005-0000-0000-000021020000}"/>
    <cellStyle name="Normal 5 5" xfId="553" xr:uid="{00000000-0005-0000-0000-000022020000}"/>
    <cellStyle name="Normal 5 6" xfId="554" xr:uid="{00000000-0005-0000-0000-000023020000}"/>
    <cellStyle name="Normal 5 7" xfId="555" xr:uid="{00000000-0005-0000-0000-000024020000}"/>
    <cellStyle name="Normal 6" xfId="21" xr:uid="{00000000-0005-0000-0000-000025020000}"/>
    <cellStyle name="Normal 6 2" xfId="22" xr:uid="{00000000-0005-0000-0000-000026020000}"/>
    <cellStyle name="Normal 7" xfId="23" xr:uid="{00000000-0005-0000-0000-000027020000}"/>
    <cellStyle name="Normal 7 2" xfId="556" xr:uid="{00000000-0005-0000-0000-000028020000}"/>
    <cellStyle name="Normal 7 3" xfId="557" xr:uid="{00000000-0005-0000-0000-000029020000}"/>
    <cellStyle name="Normal 7 4" xfId="558" xr:uid="{00000000-0005-0000-0000-00002A020000}"/>
    <cellStyle name="Normal 7 5" xfId="559" xr:uid="{00000000-0005-0000-0000-00002B020000}"/>
    <cellStyle name="Normal 8" xfId="560" xr:uid="{00000000-0005-0000-0000-00002C020000}"/>
    <cellStyle name="Normal 8 2" xfId="561" xr:uid="{00000000-0005-0000-0000-00002D020000}"/>
    <cellStyle name="Normal 8 2 2" xfId="562" xr:uid="{00000000-0005-0000-0000-00002E020000}"/>
    <cellStyle name="Normal 8 2 2 2" xfId="563" xr:uid="{00000000-0005-0000-0000-00002F020000}"/>
    <cellStyle name="Normal 8 2 3" xfId="564" xr:uid="{00000000-0005-0000-0000-000030020000}"/>
    <cellStyle name="Normal 8 3" xfId="565" xr:uid="{00000000-0005-0000-0000-000031020000}"/>
    <cellStyle name="Normal 9" xfId="566" xr:uid="{00000000-0005-0000-0000-000032020000}"/>
    <cellStyle name="Normal 9 2" xfId="567" xr:uid="{00000000-0005-0000-0000-000033020000}"/>
    <cellStyle name="Normal_PSCB financials reporting template" xfId="2" xr:uid="{00000000-0005-0000-0000-000034020000}"/>
    <cellStyle name="Note 2" xfId="568" xr:uid="{00000000-0005-0000-0000-000035020000}"/>
    <cellStyle name="Note 2 2" xfId="569" xr:uid="{00000000-0005-0000-0000-000036020000}"/>
    <cellStyle name="Note 2 3" xfId="570" xr:uid="{00000000-0005-0000-0000-000037020000}"/>
    <cellStyle name="Note 2 4" xfId="571" xr:uid="{00000000-0005-0000-0000-000038020000}"/>
    <cellStyle name="Note 2 5" xfId="572" xr:uid="{00000000-0005-0000-0000-000039020000}"/>
    <cellStyle name="Note 3" xfId="573" xr:uid="{00000000-0005-0000-0000-00003A020000}"/>
    <cellStyle name="Note 3 10" xfId="574" xr:uid="{00000000-0005-0000-0000-00003B020000}"/>
    <cellStyle name="Note 3 10 2" xfId="575" xr:uid="{00000000-0005-0000-0000-00003C020000}"/>
    <cellStyle name="Note 3 11" xfId="576" xr:uid="{00000000-0005-0000-0000-00003D020000}"/>
    <cellStyle name="Note 3 2" xfId="577" xr:uid="{00000000-0005-0000-0000-00003E020000}"/>
    <cellStyle name="Note 3 2 10" xfId="578" xr:uid="{00000000-0005-0000-0000-00003F020000}"/>
    <cellStyle name="Note 3 2 2" xfId="579" xr:uid="{00000000-0005-0000-0000-000040020000}"/>
    <cellStyle name="Note 3 2 2 2" xfId="580" xr:uid="{00000000-0005-0000-0000-000041020000}"/>
    <cellStyle name="Note 3 2 2 2 2" xfId="581" xr:uid="{00000000-0005-0000-0000-000042020000}"/>
    <cellStyle name="Note 3 2 2 3" xfId="582" xr:uid="{00000000-0005-0000-0000-000043020000}"/>
    <cellStyle name="Note 3 2 3" xfId="583" xr:uid="{00000000-0005-0000-0000-000044020000}"/>
    <cellStyle name="Note 3 2 3 2" xfId="584" xr:uid="{00000000-0005-0000-0000-000045020000}"/>
    <cellStyle name="Note 3 2 3 2 2" xfId="585" xr:uid="{00000000-0005-0000-0000-000046020000}"/>
    <cellStyle name="Note 3 2 3 3" xfId="586" xr:uid="{00000000-0005-0000-0000-000047020000}"/>
    <cellStyle name="Note 3 2 4" xfId="587" xr:uid="{00000000-0005-0000-0000-000048020000}"/>
    <cellStyle name="Note 3 2 4 2" xfId="588" xr:uid="{00000000-0005-0000-0000-000049020000}"/>
    <cellStyle name="Note 3 2 4 2 2" xfId="589" xr:uid="{00000000-0005-0000-0000-00004A020000}"/>
    <cellStyle name="Note 3 2 4 3" xfId="590" xr:uid="{00000000-0005-0000-0000-00004B020000}"/>
    <cellStyle name="Note 3 2 5" xfId="591" xr:uid="{00000000-0005-0000-0000-00004C020000}"/>
    <cellStyle name="Note 3 2 5 2" xfId="592" xr:uid="{00000000-0005-0000-0000-00004D020000}"/>
    <cellStyle name="Note 3 2 5 2 2" xfId="593" xr:uid="{00000000-0005-0000-0000-00004E020000}"/>
    <cellStyle name="Note 3 2 5 3" xfId="594" xr:uid="{00000000-0005-0000-0000-00004F020000}"/>
    <cellStyle name="Note 3 2 6" xfId="595" xr:uid="{00000000-0005-0000-0000-000050020000}"/>
    <cellStyle name="Note 3 2 6 2" xfId="596" xr:uid="{00000000-0005-0000-0000-000051020000}"/>
    <cellStyle name="Note 3 2 6 2 2" xfId="597" xr:uid="{00000000-0005-0000-0000-000052020000}"/>
    <cellStyle name="Note 3 2 6 3" xfId="598" xr:uid="{00000000-0005-0000-0000-000053020000}"/>
    <cellStyle name="Note 3 2 7" xfId="599" xr:uid="{00000000-0005-0000-0000-000054020000}"/>
    <cellStyle name="Note 3 2 7 2" xfId="600" xr:uid="{00000000-0005-0000-0000-000055020000}"/>
    <cellStyle name="Note 3 2 7 2 2" xfId="601" xr:uid="{00000000-0005-0000-0000-000056020000}"/>
    <cellStyle name="Note 3 2 7 3" xfId="602" xr:uid="{00000000-0005-0000-0000-000057020000}"/>
    <cellStyle name="Note 3 2 8" xfId="603" xr:uid="{00000000-0005-0000-0000-000058020000}"/>
    <cellStyle name="Note 3 2 8 2" xfId="604" xr:uid="{00000000-0005-0000-0000-000059020000}"/>
    <cellStyle name="Note 3 2 8 2 2" xfId="605" xr:uid="{00000000-0005-0000-0000-00005A020000}"/>
    <cellStyle name="Note 3 2 8 3" xfId="606" xr:uid="{00000000-0005-0000-0000-00005B020000}"/>
    <cellStyle name="Note 3 2 9" xfId="607" xr:uid="{00000000-0005-0000-0000-00005C020000}"/>
    <cellStyle name="Note 3 2 9 2" xfId="608" xr:uid="{00000000-0005-0000-0000-00005D020000}"/>
    <cellStyle name="Note 3 3" xfId="609" xr:uid="{00000000-0005-0000-0000-00005E020000}"/>
    <cellStyle name="Note 3 3 2" xfId="610" xr:uid="{00000000-0005-0000-0000-00005F020000}"/>
    <cellStyle name="Note 3 3 2 2" xfId="611" xr:uid="{00000000-0005-0000-0000-000060020000}"/>
    <cellStyle name="Note 3 3 3" xfId="612" xr:uid="{00000000-0005-0000-0000-000061020000}"/>
    <cellStyle name="Note 3 4" xfId="613" xr:uid="{00000000-0005-0000-0000-000062020000}"/>
    <cellStyle name="Note 3 4 2" xfId="614" xr:uid="{00000000-0005-0000-0000-000063020000}"/>
    <cellStyle name="Note 3 4 2 2" xfId="615" xr:uid="{00000000-0005-0000-0000-000064020000}"/>
    <cellStyle name="Note 3 4 3" xfId="616" xr:uid="{00000000-0005-0000-0000-000065020000}"/>
    <cellStyle name="Note 3 5" xfId="617" xr:uid="{00000000-0005-0000-0000-000066020000}"/>
    <cellStyle name="Note 3 5 2" xfId="618" xr:uid="{00000000-0005-0000-0000-000067020000}"/>
    <cellStyle name="Note 3 5 2 2" xfId="619" xr:uid="{00000000-0005-0000-0000-000068020000}"/>
    <cellStyle name="Note 3 5 3" xfId="620" xr:uid="{00000000-0005-0000-0000-000069020000}"/>
    <cellStyle name="Note 3 6" xfId="621" xr:uid="{00000000-0005-0000-0000-00006A020000}"/>
    <cellStyle name="Note 3 6 2" xfId="622" xr:uid="{00000000-0005-0000-0000-00006B020000}"/>
    <cellStyle name="Note 3 6 2 2" xfId="623" xr:uid="{00000000-0005-0000-0000-00006C020000}"/>
    <cellStyle name="Note 3 6 3" xfId="624" xr:uid="{00000000-0005-0000-0000-00006D020000}"/>
    <cellStyle name="Note 3 7" xfId="625" xr:uid="{00000000-0005-0000-0000-00006E020000}"/>
    <cellStyle name="Note 3 7 2" xfId="626" xr:uid="{00000000-0005-0000-0000-00006F020000}"/>
    <cellStyle name="Note 3 7 2 2" xfId="627" xr:uid="{00000000-0005-0000-0000-000070020000}"/>
    <cellStyle name="Note 3 7 3" xfId="628" xr:uid="{00000000-0005-0000-0000-000071020000}"/>
    <cellStyle name="Note 3 8" xfId="629" xr:uid="{00000000-0005-0000-0000-000072020000}"/>
    <cellStyle name="Note 3 8 2" xfId="630" xr:uid="{00000000-0005-0000-0000-000073020000}"/>
    <cellStyle name="Note 3 8 2 2" xfId="631" xr:uid="{00000000-0005-0000-0000-000074020000}"/>
    <cellStyle name="Note 3 8 3" xfId="632" xr:uid="{00000000-0005-0000-0000-000075020000}"/>
    <cellStyle name="Note 3 9" xfId="633" xr:uid="{00000000-0005-0000-0000-000076020000}"/>
    <cellStyle name="Note 3 9 2" xfId="634" xr:uid="{00000000-0005-0000-0000-000077020000}"/>
    <cellStyle name="Note 3 9 2 2" xfId="635" xr:uid="{00000000-0005-0000-0000-000078020000}"/>
    <cellStyle name="Note 3 9 3" xfId="636" xr:uid="{00000000-0005-0000-0000-000079020000}"/>
    <cellStyle name="Note 4" xfId="637" xr:uid="{00000000-0005-0000-0000-00007A020000}"/>
    <cellStyle name="Note 5" xfId="638" xr:uid="{00000000-0005-0000-0000-00007B020000}"/>
    <cellStyle name="Note 5 10" xfId="639" xr:uid="{00000000-0005-0000-0000-00007C020000}"/>
    <cellStyle name="Note 5 10 2" xfId="640" xr:uid="{00000000-0005-0000-0000-00007D020000}"/>
    <cellStyle name="Note 5 11" xfId="641" xr:uid="{00000000-0005-0000-0000-00007E020000}"/>
    <cellStyle name="Note 5 2" xfId="642" xr:uid="{00000000-0005-0000-0000-00007F020000}"/>
    <cellStyle name="Note 5 2 10" xfId="643" xr:uid="{00000000-0005-0000-0000-000080020000}"/>
    <cellStyle name="Note 5 2 2" xfId="644" xr:uid="{00000000-0005-0000-0000-000081020000}"/>
    <cellStyle name="Note 5 2 2 2" xfId="645" xr:uid="{00000000-0005-0000-0000-000082020000}"/>
    <cellStyle name="Note 5 2 2 2 2" xfId="646" xr:uid="{00000000-0005-0000-0000-000083020000}"/>
    <cellStyle name="Note 5 2 2 3" xfId="647" xr:uid="{00000000-0005-0000-0000-000084020000}"/>
    <cellStyle name="Note 5 2 3" xfId="648" xr:uid="{00000000-0005-0000-0000-000085020000}"/>
    <cellStyle name="Note 5 2 3 2" xfId="649" xr:uid="{00000000-0005-0000-0000-000086020000}"/>
    <cellStyle name="Note 5 2 3 2 2" xfId="650" xr:uid="{00000000-0005-0000-0000-000087020000}"/>
    <cellStyle name="Note 5 2 3 3" xfId="651" xr:uid="{00000000-0005-0000-0000-000088020000}"/>
    <cellStyle name="Note 5 2 4" xfId="652" xr:uid="{00000000-0005-0000-0000-000089020000}"/>
    <cellStyle name="Note 5 2 4 2" xfId="653" xr:uid="{00000000-0005-0000-0000-00008A020000}"/>
    <cellStyle name="Note 5 2 4 2 2" xfId="654" xr:uid="{00000000-0005-0000-0000-00008B020000}"/>
    <cellStyle name="Note 5 2 4 3" xfId="655" xr:uid="{00000000-0005-0000-0000-00008C020000}"/>
    <cellStyle name="Note 5 2 5" xfId="656" xr:uid="{00000000-0005-0000-0000-00008D020000}"/>
    <cellStyle name="Note 5 2 5 2" xfId="657" xr:uid="{00000000-0005-0000-0000-00008E020000}"/>
    <cellStyle name="Note 5 2 5 2 2" xfId="658" xr:uid="{00000000-0005-0000-0000-00008F020000}"/>
    <cellStyle name="Note 5 2 5 3" xfId="659" xr:uid="{00000000-0005-0000-0000-000090020000}"/>
    <cellStyle name="Note 5 2 6" xfId="660" xr:uid="{00000000-0005-0000-0000-000091020000}"/>
    <cellStyle name="Note 5 2 6 2" xfId="661" xr:uid="{00000000-0005-0000-0000-000092020000}"/>
    <cellStyle name="Note 5 2 6 2 2" xfId="662" xr:uid="{00000000-0005-0000-0000-000093020000}"/>
    <cellStyle name="Note 5 2 6 3" xfId="663" xr:uid="{00000000-0005-0000-0000-000094020000}"/>
    <cellStyle name="Note 5 2 7" xfId="664" xr:uid="{00000000-0005-0000-0000-000095020000}"/>
    <cellStyle name="Note 5 2 7 2" xfId="665" xr:uid="{00000000-0005-0000-0000-000096020000}"/>
    <cellStyle name="Note 5 2 7 2 2" xfId="666" xr:uid="{00000000-0005-0000-0000-000097020000}"/>
    <cellStyle name="Note 5 2 7 3" xfId="667" xr:uid="{00000000-0005-0000-0000-000098020000}"/>
    <cellStyle name="Note 5 2 8" xfId="668" xr:uid="{00000000-0005-0000-0000-000099020000}"/>
    <cellStyle name="Note 5 2 8 2" xfId="669" xr:uid="{00000000-0005-0000-0000-00009A020000}"/>
    <cellStyle name="Note 5 2 8 2 2" xfId="670" xr:uid="{00000000-0005-0000-0000-00009B020000}"/>
    <cellStyle name="Note 5 2 8 3" xfId="671" xr:uid="{00000000-0005-0000-0000-00009C020000}"/>
    <cellStyle name="Note 5 2 9" xfId="672" xr:uid="{00000000-0005-0000-0000-00009D020000}"/>
    <cellStyle name="Note 5 2 9 2" xfId="673" xr:uid="{00000000-0005-0000-0000-00009E020000}"/>
    <cellStyle name="Note 5 3" xfId="674" xr:uid="{00000000-0005-0000-0000-00009F020000}"/>
    <cellStyle name="Note 5 3 2" xfId="675" xr:uid="{00000000-0005-0000-0000-0000A0020000}"/>
    <cellStyle name="Note 5 3 2 2" xfId="676" xr:uid="{00000000-0005-0000-0000-0000A1020000}"/>
    <cellStyle name="Note 5 3 3" xfId="677" xr:uid="{00000000-0005-0000-0000-0000A2020000}"/>
    <cellStyle name="Note 5 4" xfId="678" xr:uid="{00000000-0005-0000-0000-0000A3020000}"/>
    <cellStyle name="Note 5 4 2" xfId="679" xr:uid="{00000000-0005-0000-0000-0000A4020000}"/>
    <cellStyle name="Note 5 4 2 2" xfId="680" xr:uid="{00000000-0005-0000-0000-0000A5020000}"/>
    <cellStyle name="Note 5 4 3" xfId="681" xr:uid="{00000000-0005-0000-0000-0000A6020000}"/>
    <cellStyle name="Note 5 5" xfId="682" xr:uid="{00000000-0005-0000-0000-0000A7020000}"/>
    <cellStyle name="Note 5 5 2" xfId="683" xr:uid="{00000000-0005-0000-0000-0000A8020000}"/>
    <cellStyle name="Note 5 5 2 2" xfId="684" xr:uid="{00000000-0005-0000-0000-0000A9020000}"/>
    <cellStyle name="Note 5 5 3" xfId="685" xr:uid="{00000000-0005-0000-0000-0000AA020000}"/>
    <cellStyle name="Note 5 6" xfId="686" xr:uid="{00000000-0005-0000-0000-0000AB020000}"/>
    <cellStyle name="Note 5 6 2" xfId="687" xr:uid="{00000000-0005-0000-0000-0000AC020000}"/>
    <cellStyle name="Note 5 6 2 2" xfId="688" xr:uid="{00000000-0005-0000-0000-0000AD020000}"/>
    <cellStyle name="Note 5 6 3" xfId="689" xr:uid="{00000000-0005-0000-0000-0000AE020000}"/>
    <cellStyle name="Note 5 7" xfId="690" xr:uid="{00000000-0005-0000-0000-0000AF020000}"/>
    <cellStyle name="Note 5 7 2" xfId="691" xr:uid="{00000000-0005-0000-0000-0000B0020000}"/>
    <cellStyle name="Note 5 7 2 2" xfId="692" xr:uid="{00000000-0005-0000-0000-0000B1020000}"/>
    <cellStyle name="Note 5 7 3" xfId="693" xr:uid="{00000000-0005-0000-0000-0000B2020000}"/>
    <cellStyle name="Note 5 8" xfId="694" xr:uid="{00000000-0005-0000-0000-0000B3020000}"/>
    <cellStyle name="Note 5 8 2" xfId="695" xr:uid="{00000000-0005-0000-0000-0000B4020000}"/>
    <cellStyle name="Note 5 8 2 2" xfId="696" xr:uid="{00000000-0005-0000-0000-0000B5020000}"/>
    <cellStyle name="Note 5 8 3" xfId="697" xr:uid="{00000000-0005-0000-0000-0000B6020000}"/>
    <cellStyle name="Note 5 9" xfId="698" xr:uid="{00000000-0005-0000-0000-0000B7020000}"/>
    <cellStyle name="Note 5 9 2" xfId="699" xr:uid="{00000000-0005-0000-0000-0000B8020000}"/>
    <cellStyle name="Note 5 9 2 2" xfId="700" xr:uid="{00000000-0005-0000-0000-0000B9020000}"/>
    <cellStyle name="Note 5 9 3" xfId="701" xr:uid="{00000000-0005-0000-0000-0000BA020000}"/>
    <cellStyle name="Output 2" xfId="702" xr:uid="{00000000-0005-0000-0000-0000BB020000}"/>
    <cellStyle name="Output 2 2" xfId="703" xr:uid="{00000000-0005-0000-0000-0000BC020000}"/>
    <cellStyle name="Output 3" xfId="704" xr:uid="{00000000-0005-0000-0000-0000BD020000}"/>
    <cellStyle name="Output 3 10" xfId="705" xr:uid="{00000000-0005-0000-0000-0000BE020000}"/>
    <cellStyle name="Output 3 10 2" xfId="706" xr:uid="{00000000-0005-0000-0000-0000BF020000}"/>
    <cellStyle name="Output 3 11" xfId="707" xr:uid="{00000000-0005-0000-0000-0000C0020000}"/>
    <cellStyle name="Output 3 2" xfId="708" xr:uid="{00000000-0005-0000-0000-0000C1020000}"/>
    <cellStyle name="Output 3 2 10" xfId="709" xr:uid="{00000000-0005-0000-0000-0000C2020000}"/>
    <cellStyle name="Output 3 2 2" xfId="710" xr:uid="{00000000-0005-0000-0000-0000C3020000}"/>
    <cellStyle name="Output 3 2 2 2" xfId="711" xr:uid="{00000000-0005-0000-0000-0000C4020000}"/>
    <cellStyle name="Output 3 2 2 2 2" xfId="712" xr:uid="{00000000-0005-0000-0000-0000C5020000}"/>
    <cellStyle name="Output 3 2 2 3" xfId="713" xr:uid="{00000000-0005-0000-0000-0000C6020000}"/>
    <cellStyle name="Output 3 2 3" xfId="714" xr:uid="{00000000-0005-0000-0000-0000C7020000}"/>
    <cellStyle name="Output 3 2 3 2" xfId="715" xr:uid="{00000000-0005-0000-0000-0000C8020000}"/>
    <cellStyle name="Output 3 2 3 2 2" xfId="716" xr:uid="{00000000-0005-0000-0000-0000C9020000}"/>
    <cellStyle name="Output 3 2 3 3" xfId="717" xr:uid="{00000000-0005-0000-0000-0000CA020000}"/>
    <cellStyle name="Output 3 2 4" xfId="718" xr:uid="{00000000-0005-0000-0000-0000CB020000}"/>
    <cellStyle name="Output 3 2 4 2" xfId="719" xr:uid="{00000000-0005-0000-0000-0000CC020000}"/>
    <cellStyle name="Output 3 2 4 2 2" xfId="720" xr:uid="{00000000-0005-0000-0000-0000CD020000}"/>
    <cellStyle name="Output 3 2 4 3" xfId="721" xr:uid="{00000000-0005-0000-0000-0000CE020000}"/>
    <cellStyle name="Output 3 2 5" xfId="722" xr:uid="{00000000-0005-0000-0000-0000CF020000}"/>
    <cellStyle name="Output 3 2 5 2" xfId="723" xr:uid="{00000000-0005-0000-0000-0000D0020000}"/>
    <cellStyle name="Output 3 2 5 2 2" xfId="724" xr:uid="{00000000-0005-0000-0000-0000D1020000}"/>
    <cellStyle name="Output 3 2 5 3" xfId="725" xr:uid="{00000000-0005-0000-0000-0000D2020000}"/>
    <cellStyle name="Output 3 2 6" xfId="726" xr:uid="{00000000-0005-0000-0000-0000D3020000}"/>
    <cellStyle name="Output 3 2 6 2" xfId="727" xr:uid="{00000000-0005-0000-0000-0000D4020000}"/>
    <cellStyle name="Output 3 2 6 2 2" xfId="728" xr:uid="{00000000-0005-0000-0000-0000D5020000}"/>
    <cellStyle name="Output 3 2 6 3" xfId="729" xr:uid="{00000000-0005-0000-0000-0000D6020000}"/>
    <cellStyle name="Output 3 2 7" xfId="730" xr:uid="{00000000-0005-0000-0000-0000D7020000}"/>
    <cellStyle name="Output 3 2 7 2" xfId="731" xr:uid="{00000000-0005-0000-0000-0000D8020000}"/>
    <cellStyle name="Output 3 2 7 2 2" xfId="732" xr:uid="{00000000-0005-0000-0000-0000D9020000}"/>
    <cellStyle name="Output 3 2 7 3" xfId="733" xr:uid="{00000000-0005-0000-0000-0000DA020000}"/>
    <cellStyle name="Output 3 2 8" xfId="734" xr:uid="{00000000-0005-0000-0000-0000DB020000}"/>
    <cellStyle name="Output 3 2 8 2" xfId="735" xr:uid="{00000000-0005-0000-0000-0000DC020000}"/>
    <cellStyle name="Output 3 2 8 2 2" xfId="736" xr:uid="{00000000-0005-0000-0000-0000DD020000}"/>
    <cellStyle name="Output 3 2 8 3" xfId="737" xr:uid="{00000000-0005-0000-0000-0000DE020000}"/>
    <cellStyle name="Output 3 2 9" xfId="738" xr:uid="{00000000-0005-0000-0000-0000DF020000}"/>
    <cellStyle name="Output 3 2 9 2" xfId="739" xr:uid="{00000000-0005-0000-0000-0000E0020000}"/>
    <cellStyle name="Output 3 3" xfId="740" xr:uid="{00000000-0005-0000-0000-0000E1020000}"/>
    <cellStyle name="Output 3 3 2" xfId="741" xr:uid="{00000000-0005-0000-0000-0000E2020000}"/>
    <cellStyle name="Output 3 3 2 2" xfId="742" xr:uid="{00000000-0005-0000-0000-0000E3020000}"/>
    <cellStyle name="Output 3 3 3" xfId="743" xr:uid="{00000000-0005-0000-0000-0000E4020000}"/>
    <cellStyle name="Output 3 4" xfId="744" xr:uid="{00000000-0005-0000-0000-0000E5020000}"/>
    <cellStyle name="Output 3 4 2" xfId="745" xr:uid="{00000000-0005-0000-0000-0000E6020000}"/>
    <cellStyle name="Output 3 4 2 2" xfId="746" xr:uid="{00000000-0005-0000-0000-0000E7020000}"/>
    <cellStyle name="Output 3 4 3" xfId="747" xr:uid="{00000000-0005-0000-0000-0000E8020000}"/>
    <cellStyle name="Output 3 5" xfId="748" xr:uid="{00000000-0005-0000-0000-0000E9020000}"/>
    <cellStyle name="Output 3 5 2" xfId="749" xr:uid="{00000000-0005-0000-0000-0000EA020000}"/>
    <cellStyle name="Output 3 5 2 2" xfId="750" xr:uid="{00000000-0005-0000-0000-0000EB020000}"/>
    <cellStyle name="Output 3 5 3" xfId="751" xr:uid="{00000000-0005-0000-0000-0000EC020000}"/>
    <cellStyle name="Output 3 6" xfId="752" xr:uid="{00000000-0005-0000-0000-0000ED020000}"/>
    <cellStyle name="Output 3 6 2" xfId="753" xr:uid="{00000000-0005-0000-0000-0000EE020000}"/>
    <cellStyle name="Output 3 6 2 2" xfId="754" xr:uid="{00000000-0005-0000-0000-0000EF020000}"/>
    <cellStyle name="Output 3 6 3" xfId="755" xr:uid="{00000000-0005-0000-0000-0000F0020000}"/>
    <cellStyle name="Output 3 7" xfId="756" xr:uid="{00000000-0005-0000-0000-0000F1020000}"/>
    <cellStyle name="Output 3 7 2" xfId="757" xr:uid="{00000000-0005-0000-0000-0000F2020000}"/>
    <cellStyle name="Output 3 7 2 2" xfId="758" xr:uid="{00000000-0005-0000-0000-0000F3020000}"/>
    <cellStyle name="Output 3 7 3" xfId="759" xr:uid="{00000000-0005-0000-0000-0000F4020000}"/>
    <cellStyle name="Output 3 8" xfId="760" xr:uid="{00000000-0005-0000-0000-0000F5020000}"/>
    <cellStyle name="Output 3 8 2" xfId="761" xr:uid="{00000000-0005-0000-0000-0000F6020000}"/>
    <cellStyle name="Output 3 8 2 2" xfId="762" xr:uid="{00000000-0005-0000-0000-0000F7020000}"/>
    <cellStyle name="Output 3 8 3" xfId="763" xr:uid="{00000000-0005-0000-0000-0000F8020000}"/>
    <cellStyle name="Output 3 9" xfId="764" xr:uid="{00000000-0005-0000-0000-0000F9020000}"/>
    <cellStyle name="Output 3 9 2" xfId="765" xr:uid="{00000000-0005-0000-0000-0000FA020000}"/>
    <cellStyle name="Output 3 9 2 2" xfId="766" xr:uid="{00000000-0005-0000-0000-0000FB020000}"/>
    <cellStyle name="Output 3 9 3" xfId="767" xr:uid="{00000000-0005-0000-0000-0000FC020000}"/>
    <cellStyle name="Output 4" xfId="768" xr:uid="{00000000-0005-0000-0000-0000FD020000}"/>
    <cellStyle name="Output 4 10" xfId="769" xr:uid="{00000000-0005-0000-0000-0000FE020000}"/>
    <cellStyle name="Output 4 10 2" xfId="770" xr:uid="{00000000-0005-0000-0000-0000FF020000}"/>
    <cellStyle name="Output 4 11" xfId="771" xr:uid="{00000000-0005-0000-0000-000000030000}"/>
    <cellStyle name="Output 4 2" xfId="772" xr:uid="{00000000-0005-0000-0000-000001030000}"/>
    <cellStyle name="Output 4 2 10" xfId="773" xr:uid="{00000000-0005-0000-0000-000002030000}"/>
    <cellStyle name="Output 4 2 2" xfId="774" xr:uid="{00000000-0005-0000-0000-000003030000}"/>
    <cellStyle name="Output 4 2 2 2" xfId="775" xr:uid="{00000000-0005-0000-0000-000004030000}"/>
    <cellStyle name="Output 4 2 2 2 2" xfId="776" xr:uid="{00000000-0005-0000-0000-000005030000}"/>
    <cellStyle name="Output 4 2 2 3" xfId="777" xr:uid="{00000000-0005-0000-0000-000006030000}"/>
    <cellStyle name="Output 4 2 3" xfId="778" xr:uid="{00000000-0005-0000-0000-000007030000}"/>
    <cellStyle name="Output 4 2 3 2" xfId="779" xr:uid="{00000000-0005-0000-0000-000008030000}"/>
    <cellStyle name="Output 4 2 3 2 2" xfId="780" xr:uid="{00000000-0005-0000-0000-000009030000}"/>
    <cellStyle name="Output 4 2 3 3" xfId="781" xr:uid="{00000000-0005-0000-0000-00000A030000}"/>
    <cellStyle name="Output 4 2 4" xfId="782" xr:uid="{00000000-0005-0000-0000-00000B030000}"/>
    <cellStyle name="Output 4 2 4 2" xfId="783" xr:uid="{00000000-0005-0000-0000-00000C030000}"/>
    <cellStyle name="Output 4 2 4 2 2" xfId="784" xr:uid="{00000000-0005-0000-0000-00000D030000}"/>
    <cellStyle name="Output 4 2 4 3" xfId="785" xr:uid="{00000000-0005-0000-0000-00000E030000}"/>
    <cellStyle name="Output 4 2 5" xfId="786" xr:uid="{00000000-0005-0000-0000-00000F030000}"/>
    <cellStyle name="Output 4 2 5 2" xfId="787" xr:uid="{00000000-0005-0000-0000-000010030000}"/>
    <cellStyle name="Output 4 2 5 2 2" xfId="788" xr:uid="{00000000-0005-0000-0000-000011030000}"/>
    <cellStyle name="Output 4 2 5 3" xfId="789" xr:uid="{00000000-0005-0000-0000-000012030000}"/>
    <cellStyle name="Output 4 2 6" xfId="790" xr:uid="{00000000-0005-0000-0000-000013030000}"/>
    <cellStyle name="Output 4 2 6 2" xfId="791" xr:uid="{00000000-0005-0000-0000-000014030000}"/>
    <cellStyle name="Output 4 2 6 2 2" xfId="792" xr:uid="{00000000-0005-0000-0000-000015030000}"/>
    <cellStyle name="Output 4 2 6 3" xfId="793" xr:uid="{00000000-0005-0000-0000-000016030000}"/>
    <cellStyle name="Output 4 2 7" xfId="794" xr:uid="{00000000-0005-0000-0000-000017030000}"/>
    <cellStyle name="Output 4 2 7 2" xfId="795" xr:uid="{00000000-0005-0000-0000-000018030000}"/>
    <cellStyle name="Output 4 2 7 2 2" xfId="796" xr:uid="{00000000-0005-0000-0000-000019030000}"/>
    <cellStyle name="Output 4 2 7 3" xfId="797" xr:uid="{00000000-0005-0000-0000-00001A030000}"/>
    <cellStyle name="Output 4 2 8" xfId="798" xr:uid="{00000000-0005-0000-0000-00001B030000}"/>
    <cellStyle name="Output 4 2 8 2" xfId="799" xr:uid="{00000000-0005-0000-0000-00001C030000}"/>
    <cellStyle name="Output 4 2 8 2 2" xfId="800" xr:uid="{00000000-0005-0000-0000-00001D030000}"/>
    <cellStyle name="Output 4 2 8 3" xfId="801" xr:uid="{00000000-0005-0000-0000-00001E030000}"/>
    <cellStyle name="Output 4 2 9" xfId="802" xr:uid="{00000000-0005-0000-0000-00001F030000}"/>
    <cellStyle name="Output 4 2 9 2" xfId="803" xr:uid="{00000000-0005-0000-0000-000020030000}"/>
    <cellStyle name="Output 4 3" xfId="804" xr:uid="{00000000-0005-0000-0000-000021030000}"/>
    <cellStyle name="Output 4 3 2" xfId="805" xr:uid="{00000000-0005-0000-0000-000022030000}"/>
    <cellStyle name="Output 4 3 2 2" xfId="806" xr:uid="{00000000-0005-0000-0000-000023030000}"/>
    <cellStyle name="Output 4 3 3" xfId="807" xr:uid="{00000000-0005-0000-0000-000024030000}"/>
    <cellStyle name="Output 4 4" xfId="808" xr:uid="{00000000-0005-0000-0000-000025030000}"/>
    <cellStyle name="Output 4 4 2" xfId="809" xr:uid="{00000000-0005-0000-0000-000026030000}"/>
    <cellStyle name="Output 4 4 2 2" xfId="810" xr:uid="{00000000-0005-0000-0000-000027030000}"/>
    <cellStyle name="Output 4 4 3" xfId="811" xr:uid="{00000000-0005-0000-0000-000028030000}"/>
    <cellStyle name="Output 4 5" xfId="812" xr:uid="{00000000-0005-0000-0000-000029030000}"/>
    <cellStyle name="Output 4 5 2" xfId="813" xr:uid="{00000000-0005-0000-0000-00002A030000}"/>
    <cellStyle name="Output 4 5 2 2" xfId="814" xr:uid="{00000000-0005-0000-0000-00002B030000}"/>
    <cellStyle name="Output 4 5 3" xfId="815" xr:uid="{00000000-0005-0000-0000-00002C030000}"/>
    <cellStyle name="Output 4 6" xfId="816" xr:uid="{00000000-0005-0000-0000-00002D030000}"/>
    <cellStyle name="Output 4 6 2" xfId="817" xr:uid="{00000000-0005-0000-0000-00002E030000}"/>
    <cellStyle name="Output 4 6 2 2" xfId="818" xr:uid="{00000000-0005-0000-0000-00002F030000}"/>
    <cellStyle name="Output 4 6 3" xfId="819" xr:uid="{00000000-0005-0000-0000-000030030000}"/>
    <cellStyle name="Output 4 7" xfId="820" xr:uid="{00000000-0005-0000-0000-000031030000}"/>
    <cellStyle name="Output 4 7 2" xfId="821" xr:uid="{00000000-0005-0000-0000-000032030000}"/>
    <cellStyle name="Output 4 7 2 2" xfId="822" xr:uid="{00000000-0005-0000-0000-000033030000}"/>
    <cellStyle name="Output 4 7 3" xfId="823" xr:uid="{00000000-0005-0000-0000-000034030000}"/>
    <cellStyle name="Output 4 8" xfId="824" xr:uid="{00000000-0005-0000-0000-000035030000}"/>
    <cellStyle name="Output 4 8 2" xfId="825" xr:uid="{00000000-0005-0000-0000-000036030000}"/>
    <cellStyle name="Output 4 8 2 2" xfId="826" xr:uid="{00000000-0005-0000-0000-000037030000}"/>
    <cellStyle name="Output 4 8 3" xfId="827" xr:uid="{00000000-0005-0000-0000-000038030000}"/>
    <cellStyle name="Output 4 9" xfId="828" xr:uid="{00000000-0005-0000-0000-000039030000}"/>
    <cellStyle name="Output 4 9 2" xfId="829" xr:uid="{00000000-0005-0000-0000-00003A030000}"/>
    <cellStyle name="Output 4 9 2 2" xfId="830" xr:uid="{00000000-0005-0000-0000-00003B030000}"/>
    <cellStyle name="Output 4 9 3" xfId="831" xr:uid="{00000000-0005-0000-0000-00003C030000}"/>
    <cellStyle name="Percent 2" xfId="24" xr:uid="{00000000-0005-0000-0000-00003D030000}"/>
    <cellStyle name="Percent 2 2" xfId="832" xr:uid="{00000000-0005-0000-0000-00003E030000}"/>
    <cellStyle name="Percent 2 3" xfId="833" xr:uid="{00000000-0005-0000-0000-00003F030000}"/>
    <cellStyle name="Percent 3" xfId="25" xr:uid="{00000000-0005-0000-0000-000040030000}"/>
    <cellStyle name="Percent 3 2" xfId="834" xr:uid="{00000000-0005-0000-0000-000041030000}"/>
    <cellStyle name="Percent 4" xfId="26" xr:uid="{00000000-0005-0000-0000-000042030000}"/>
    <cellStyle name="Percent 5" xfId="27" xr:uid="{00000000-0005-0000-0000-000043030000}"/>
    <cellStyle name="SectionHeaderNormal" xfId="835" xr:uid="{00000000-0005-0000-0000-000044030000}"/>
    <cellStyle name="SubScript" xfId="836" xr:uid="{00000000-0005-0000-0000-000045030000}"/>
    <cellStyle name="SuperScript" xfId="837" xr:uid="{00000000-0005-0000-0000-000046030000}"/>
    <cellStyle name="TextBold" xfId="838" xr:uid="{00000000-0005-0000-0000-000047030000}"/>
    <cellStyle name="TextItalic" xfId="839" xr:uid="{00000000-0005-0000-0000-000048030000}"/>
    <cellStyle name="TextNormal" xfId="840" xr:uid="{00000000-0005-0000-0000-000049030000}"/>
    <cellStyle name="Title 2" xfId="841" xr:uid="{00000000-0005-0000-0000-00004A030000}"/>
    <cellStyle name="Title 2 2" xfId="842" xr:uid="{00000000-0005-0000-0000-00004B030000}"/>
    <cellStyle name="Title 3" xfId="843" xr:uid="{00000000-0005-0000-0000-00004C030000}"/>
    <cellStyle name="Title 4" xfId="844" xr:uid="{00000000-0005-0000-0000-00004D030000}"/>
    <cellStyle name="TitleNormal" xfId="845" xr:uid="{00000000-0005-0000-0000-00004E030000}"/>
    <cellStyle name="Total 2" xfId="846" xr:uid="{00000000-0005-0000-0000-00004F030000}"/>
    <cellStyle name="Total 2 2" xfId="847" xr:uid="{00000000-0005-0000-0000-000050030000}"/>
    <cellStyle name="Total 3" xfId="848" xr:uid="{00000000-0005-0000-0000-000051030000}"/>
    <cellStyle name="Total 3 10" xfId="849" xr:uid="{00000000-0005-0000-0000-000052030000}"/>
    <cellStyle name="Total 3 10 2" xfId="850" xr:uid="{00000000-0005-0000-0000-000053030000}"/>
    <cellStyle name="Total 3 11" xfId="851" xr:uid="{00000000-0005-0000-0000-000054030000}"/>
    <cellStyle name="Total 3 2" xfId="852" xr:uid="{00000000-0005-0000-0000-000055030000}"/>
    <cellStyle name="Total 3 2 10" xfId="853" xr:uid="{00000000-0005-0000-0000-000056030000}"/>
    <cellStyle name="Total 3 2 2" xfId="854" xr:uid="{00000000-0005-0000-0000-000057030000}"/>
    <cellStyle name="Total 3 2 2 2" xfId="855" xr:uid="{00000000-0005-0000-0000-000058030000}"/>
    <cellStyle name="Total 3 2 2 2 2" xfId="856" xr:uid="{00000000-0005-0000-0000-000059030000}"/>
    <cellStyle name="Total 3 2 2 3" xfId="857" xr:uid="{00000000-0005-0000-0000-00005A030000}"/>
    <cellStyle name="Total 3 2 3" xfId="858" xr:uid="{00000000-0005-0000-0000-00005B030000}"/>
    <cellStyle name="Total 3 2 3 2" xfId="859" xr:uid="{00000000-0005-0000-0000-00005C030000}"/>
    <cellStyle name="Total 3 2 3 2 2" xfId="860" xr:uid="{00000000-0005-0000-0000-00005D030000}"/>
    <cellStyle name="Total 3 2 3 3" xfId="861" xr:uid="{00000000-0005-0000-0000-00005E030000}"/>
    <cellStyle name="Total 3 2 4" xfId="862" xr:uid="{00000000-0005-0000-0000-00005F030000}"/>
    <cellStyle name="Total 3 2 4 2" xfId="863" xr:uid="{00000000-0005-0000-0000-000060030000}"/>
    <cellStyle name="Total 3 2 4 2 2" xfId="864" xr:uid="{00000000-0005-0000-0000-000061030000}"/>
    <cellStyle name="Total 3 2 4 3" xfId="865" xr:uid="{00000000-0005-0000-0000-000062030000}"/>
    <cellStyle name="Total 3 2 5" xfId="866" xr:uid="{00000000-0005-0000-0000-000063030000}"/>
    <cellStyle name="Total 3 2 5 2" xfId="867" xr:uid="{00000000-0005-0000-0000-000064030000}"/>
    <cellStyle name="Total 3 2 5 2 2" xfId="868" xr:uid="{00000000-0005-0000-0000-000065030000}"/>
    <cellStyle name="Total 3 2 5 3" xfId="869" xr:uid="{00000000-0005-0000-0000-000066030000}"/>
    <cellStyle name="Total 3 2 6" xfId="870" xr:uid="{00000000-0005-0000-0000-000067030000}"/>
    <cellStyle name="Total 3 2 6 2" xfId="871" xr:uid="{00000000-0005-0000-0000-000068030000}"/>
    <cellStyle name="Total 3 2 6 2 2" xfId="872" xr:uid="{00000000-0005-0000-0000-000069030000}"/>
    <cellStyle name="Total 3 2 6 3" xfId="873" xr:uid="{00000000-0005-0000-0000-00006A030000}"/>
    <cellStyle name="Total 3 2 7" xfId="874" xr:uid="{00000000-0005-0000-0000-00006B030000}"/>
    <cellStyle name="Total 3 2 7 2" xfId="875" xr:uid="{00000000-0005-0000-0000-00006C030000}"/>
    <cellStyle name="Total 3 2 7 2 2" xfId="876" xr:uid="{00000000-0005-0000-0000-00006D030000}"/>
    <cellStyle name="Total 3 2 7 3" xfId="877" xr:uid="{00000000-0005-0000-0000-00006E030000}"/>
    <cellStyle name="Total 3 2 8" xfId="878" xr:uid="{00000000-0005-0000-0000-00006F030000}"/>
    <cellStyle name="Total 3 2 8 2" xfId="879" xr:uid="{00000000-0005-0000-0000-000070030000}"/>
    <cellStyle name="Total 3 2 8 2 2" xfId="880" xr:uid="{00000000-0005-0000-0000-000071030000}"/>
    <cellStyle name="Total 3 2 8 3" xfId="881" xr:uid="{00000000-0005-0000-0000-000072030000}"/>
    <cellStyle name="Total 3 2 9" xfId="882" xr:uid="{00000000-0005-0000-0000-000073030000}"/>
    <cellStyle name="Total 3 2 9 2" xfId="883" xr:uid="{00000000-0005-0000-0000-000074030000}"/>
    <cellStyle name="Total 3 3" xfId="884" xr:uid="{00000000-0005-0000-0000-000075030000}"/>
    <cellStyle name="Total 3 3 2" xfId="885" xr:uid="{00000000-0005-0000-0000-000076030000}"/>
    <cellStyle name="Total 3 3 2 2" xfId="886" xr:uid="{00000000-0005-0000-0000-000077030000}"/>
    <cellStyle name="Total 3 3 3" xfId="887" xr:uid="{00000000-0005-0000-0000-000078030000}"/>
    <cellStyle name="Total 3 4" xfId="888" xr:uid="{00000000-0005-0000-0000-000079030000}"/>
    <cellStyle name="Total 3 4 2" xfId="889" xr:uid="{00000000-0005-0000-0000-00007A030000}"/>
    <cellStyle name="Total 3 4 2 2" xfId="890" xr:uid="{00000000-0005-0000-0000-00007B030000}"/>
    <cellStyle name="Total 3 4 3" xfId="891" xr:uid="{00000000-0005-0000-0000-00007C030000}"/>
    <cellStyle name="Total 3 5" xfId="892" xr:uid="{00000000-0005-0000-0000-00007D030000}"/>
    <cellStyle name="Total 3 5 2" xfId="893" xr:uid="{00000000-0005-0000-0000-00007E030000}"/>
    <cellStyle name="Total 3 5 2 2" xfId="894" xr:uid="{00000000-0005-0000-0000-00007F030000}"/>
    <cellStyle name="Total 3 5 3" xfId="895" xr:uid="{00000000-0005-0000-0000-000080030000}"/>
    <cellStyle name="Total 3 6" xfId="896" xr:uid="{00000000-0005-0000-0000-000081030000}"/>
    <cellStyle name="Total 3 6 2" xfId="897" xr:uid="{00000000-0005-0000-0000-000082030000}"/>
    <cellStyle name="Total 3 6 2 2" xfId="898" xr:uid="{00000000-0005-0000-0000-000083030000}"/>
    <cellStyle name="Total 3 6 3" xfId="899" xr:uid="{00000000-0005-0000-0000-000084030000}"/>
    <cellStyle name="Total 3 7" xfId="900" xr:uid="{00000000-0005-0000-0000-000085030000}"/>
    <cellStyle name="Total 3 7 2" xfId="901" xr:uid="{00000000-0005-0000-0000-000086030000}"/>
    <cellStyle name="Total 3 7 2 2" xfId="902" xr:uid="{00000000-0005-0000-0000-000087030000}"/>
    <cellStyle name="Total 3 7 3" xfId="903" xr:uid="{00000000-0005-0000-0000-000088030000}"/>
    <cellStyle name="Total 3 8" xfId="904" xr:uid="{00000000-0005-0000-0000-000089030000}"/>
    <cellStyle name="Total 3 8 2" xfId="905" xr:uid="{00000000-0005-0000-0000-00008A030000}"/>
    <cellStyle name="Total 3 8 2 2" xfId="906" xr:uid="{00000000-0005-0000-0000-00008B030000}"/>
    <cellStyle name="Total 3 8 3" xfId="907" xr:uid="{00000000-0005-0000-0000-00008C030000}"/>
    <cellStyle name="Total 3 9" xfId="908" xr:uid="{00000000-0005-0000-0000-00008D030000}"/>
    <cellStyle name="Total 3 9 2" xfId="909" xr:uid="{00000000-0005-0000-0000-00008E030000}"/>
    <cellStyle name="Total 3 9 2 2" xfId="910" xr:uid="{00000000-0005-0000-0000-00008F030000}"/>
    <cellStyle name="Total 3 9 3" xfId="911" xr:uid="{00000000-0005-0000-0000-000090030000}"/>
    <cellStyle name="Total 4" xfId="912" xr:uid="{00000000-0005-0000-0000-000091030000}"/>
    <cellStyle name="Total 4 10" xfId="913" xr:uid="{00000000-0005-0000-0000-000092030000}"/>
    <cellStyle name="Total 4 10 2" xfId="914" xr:uid="{00000000-0005-0000-0000-000093030000}"/>
    <cellStyle name="Total 4 11" xfId="915" xr:uid="{00000000-0005-0000-0000-000094030000}"/>
    <cellStyle name="Total 4 2" xfId="916" xr:uid="{00000000-0005-0000-0000-000095030000}"/>
    <cellStyle name="Total 4 2 10" xfId="917" xr:uid="{00000000-0005-0000-0000-000096030000}"/>
    <cellStyle name="Total 4 2 2" xfId="918" xr:uid="{00000000-0005-0000-0000-000097030000}"/>
    <cellStyle name="Total 4 2 2 2" xfId="919" xr:uid="{00000000-0005-0000-0000-000098030000}"/>
    <cellStyle name="Total 4 2 2 2 2" xfId="920" xr:uid="{00000000-0005-0000-0000-000099030000}"/>
    <cellStyle name="Total 4 2 2 3" xfId="921" xr:uid="{00000000-0005-0000-0000-00009A030000}"/>
    <cellStyle name="Total 4 2 3" xfId="922" xr:uid="{00000000-0005-0000-0000-00009B030000}"/>
    <cellStyle name="Total 4 2 3 2" xfId="923" xr:uid="{00000000-0005-0000-0000-00009C030000}"/>
    <cellStyle name="Total 4 2 3 2 2" xfId="924" xr:uid="{00000000-0005-0000-0000-00009D030000}"/>
    <cellStyle name="Total 4 2 3 3" xfId="925" xr:uid="{00000000-0005-0000-0000-00009E030000}"/>
    <cellStyle name="Total 4 2 4" xfId="926" xr:uid="{00000000-0005-0000-0000-00009F030000}"/>
    <cellStyle name="Total 4 2 4 2" xfId="927" xr:uid="{00000000-0005-0000-0000-0000A0030000}"/>
    <cellStyle name="Total 4 2 4 2 2" xfId="928" xr:uid="{00000000-0005-0000-0000-0000A1030000}"/>
    <cellStyle name="Total 4 2 4 3" xfId="929" xr:uid="{00000000-0005-0000-0000-0000A2030000}"/>
    <cellStyle name="Total 4 2 5" xfId="930" xr:uid="{00000000-0005-0000-0000-0000A3030000}"/>
    <cellStyle name="Total 4 2 5 2" xfId="931" xr:uid="{00000000-0005-0000-0000-0000A4030000}"/>
    <cellStyle name="Total 4 2 5 2 2" xfId="932" xr:uid="{00000000-0005-0000-0000-0000A5030000}"/>
    <cellStyle name="Total 4 2 5 3" xfId="933" xr:uid="{00000000-0005-0000-0000-0000A6030000}"/>
    <cellStyle name="Total 4 2 6" xfId="934" xr:uid="{00000000-0005-0000-0000-0000A7030000}"/>
    <cellStyle name="Total 4 2 6 2" xfId="935" xr:uid="{00000000-0005-0000-0000-0000A8030000}"/>
    <cellStyle name="Total 4 2 6 2 2" xfId="936" xr:uid="{00000000-0005-0000-0000-0000A9030000}"/>
    <cellStyle name="Total 4 2 6 3" xfId="937" xr:uid="{00000000-0005-0000-0000-0000AA030000}"/>
    <cellStyle name="Total 4 2 7" xfId="938" xr:uid="{00000000-0005-0000-0000-0000AB030000}"/>
    <cellStyle name="Total 4 2 7 2" xfId="939" xr:uid="{00000000-0005-0000-0000-0000AC030000}"/>
    <cellStyle name="Total 4 2 7 2 2" xfId="940" xr:uid="{00000000-0005-0000-0000-0000AD030000}"/>
    <cellStyle name="Total 4 2 7 3" xfId="941" xr:uid="{00000000-0005-0000-0000-0000AE030000}"/>
    <cellStyle name="Total 4 2 8" xfId="942" xr:uid="{00000000-0005-0000-0000-0000AF030000}"/>
    <cellStyle name="Total 4 2 8 2" xfId="943" xr:uid="{00000000-0005-0000-0000-0000B0030000}"/>
    <cellStyle name="Total 4 2 8 2 2" xfId="944" xr:uid="{00000000-0005-0000-0000-0000B1030000}"/>
    <cellStyle name="Total 4 2 8 3" xfId="945" xr:uid="{00000000-0005-0000-0000-0000B2030000}"/>
    <cellStyle name="Total 4 2 9" xfId="946" xr:uid="{00000000-0005-0000-0000-0000B3030000}"/>
    <cellStyle name="Total 4 2 9 2" xfId="947" xr:uid="{00000000-0005-0000-0000-0000B4030000}"/>
    <cellStyle name="Total 4 3" xfId="948" xr:uid="{00000000-0005-0000-0000-0000B5030000}"/>
    <cellStyle name="Total 4 3 2" xfId="949" xr:uid="{00000000-0005-0000-0000-0000B6030000}"/>
    <cellStyle name="Total 4 3 2 2" xfId="950" xr:uid="{00000000-0005-0000-0000-0000B7030000}"/>
    <cellStyle name="Total 4 3 3" xfId="951" xr:uid="{00000000-0005-0000-0000-0000B8030000}"/>
    <cellStyle name="Total 4 4" xfId="952" xr:uid="{00000000-0005-0000-0000-0000B9030000}"/>
    <cellStyle name="Total 4 4 2" xfId="953" xr:uid="{00000000-0005-0000-0000-0000BA030000}"/>
    <cellStyle name="Total 4 4 2 2" xfId="954" xr:uid="{00000000-0005-0000-0000-0000BB030000}"/>
    <cellStyle name="Total 4 4 3" xfId="955" xr:uid="{00000000-0005-0000-0000-0000BC030000}"/>
    <cellStyle name="Total 4 5" xfId="956" xr:uid="{00000000-0005-0000-0000-0000BD030000}"/>
    <cellStyle name="Total 4 5 2" xfId="957" xr:uid="{00000000-0005-0000-0000-0000BE030000}"/>
    <cellStyle name="Total 4 5 2 2" xfId="958" xr:uid="{00000000-0005-0000-0000-0000BF030000}"/>
    <cellStyle name="Total 4 5 3" xfId="959" xr:uid="{00000000-0005-0000-0000-0000C0030000}"/>
    <cellStyle name="Total 4 6" xfId="960" xr:uid="{00000000-0005-0000-0000-0000C1030000}"/>
    <cellStyle name="Total 4 6 2" xfId="961" xr:uid="{00000000-0005-0000-0000-0000C2030000}"/>
    <cellStyle name="Total 4 6 2 2" xfId="962" xr:uid="{00000000-0005-0000-0000-0000C3030000}"/>
    <cellStyle name="Total 4 6 3" xfId="963" xr:uid="{00000000-0005-0000-0000-0000C4030000}"/>
    <cellStyle name="Total 4 7" xfId="964" xr:uid="{00000000-0005-0000-0000-0000C5030000}"/>
    <cellStyle name="Total 4 7 2" xfId="965" xr:uid="{00000000-0005-0000-0000-0000C6030000}"/>
    <cellStyle name="Total 4 7 2 2" xfId="966" xr:uid="{00000000-0005-0000-0000-0000C7030000}"/>
    <cellStyle name="Total 4 7 3" xfId="967" xr:uid="{00000000-0005-0000-0000-0000C8030000}"/>
    <cellStyle name="Total 4 8" xfId="968" xr:uid="{00000000-0005-0000-0000-0000C9030000}"/>
    <cellStyle name="Total 4 8 2" xfId="969" xr:uid="{00000000-0005-0000-0000-0000CA030000}"/>
    <cellStyle name="Total 4 8 2 2" xfId="970" xr:uid="{00000000-0005-0000-0000-0000CB030000}"/>
    <cellStyle name="Total 4 8 3" xfId="971" xr:uid="{00000000-0005-0000-0000-0000CC030000}"/>
    <cellStyle name="Total 4 9" xfId="972" xr:uid="{00000000-0005-0000-0000-0000CD030000}"/>
    <cellStyle name="Total 4 9 2" xfId="973" xr:uid="{00000000-0005-0000-0000-0000CE030000}"/>
    <cellStyle name="Total 4 9 2 2" xfId="974" xr:uid="{00000000-0005-0000-0000-0000CF030000}"/>
    <cellStyle name="Total 4 9 3" xfId="975" xr:uid="{00000000-0005-0000-0000-0000D0030000}"/>
    <cellStyle name="Warning Text 2" xfId="976" xr:uid="{00000000-0005-0000-0000-0000D1030000}"/>
    <cellStyle name="Warning Text 2 2" xfId="977" xr:uid="{00000000-0005-0000-0000-0000D2030000}"/>
    <cellStyle name="Warning Text 3" xfId="978" xr:uid="{00000000-0005-0000-0000-0000D3030000}"/>
    <cellStyle name="Warning Text 4" xfId="979" xr:uid="{00000000-0005-0000-0000-0000D4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jones.DCPUBLICCHARTER\AppData\Local\Microsoft\Windows\Temporary%20Internet%20Files\Content.IE5\D30380PT\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Leberkaese\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39997558519241921"/>
    <pageSetUpPr fitToPage="1"/>
  </sheetPr>
  <dimension ref="A1:F67"/>
  <sheetViews>
    <sheetView showGridLines="0" tabSelected="1" view="pageBreakPreview" zoomScale="115" zoomScaleNormal="115" zoomScaleSheetLayoutView="115" zoomScalePageLayoutView="115" workbookViewId="0">
      <selection activeCell="G9" sqref="G9"/>
    </sheetView>
  </sheetViews>
  <sheetFormatPr defaultColWidth="7.42578125" defaultRowHeight="12.75" x14ac:dyDescent="0.2"/>
  <cols>
    <col min="1" max="1" width="31.42578125" style="2" customWidth="1"/>
    <col min="2" max="3" width="15.7109375" style="66" customWidth="1"/>
    <col min="4" max="4" width="15.7109375" style="30" customWidth="1"/>
    <col min="5" max="5" width="12" style="2" bestFit="1" customWidth="1"/>
    <col min="6" max="6" width="11.140625" style="2" bestFit="1" customWidth="1"/>
    <col min="7" max="16384" width="7.42578125" style="2"/>
  </cols>
  <sheetData>
    <row r="1" spans="1:4" x14ac:dyDescent="0.2">
      <c r="A1" s="60" t="s">
        <v>125</v>
      </c>
    </row>
    <row r="3" spans="1:4" x14ac:dyDescent="0.2">
      <c r="A3" s="12"/>
      <c r="B3" s="67"/>
      <c r="C3" s="67"/>
      <c r="D3" s="13"/>
    </row>
    <row r="4" spans="1:4" ht="31.5" customHeight="1" x14ac:dyDescent="0.2">
      <c r="A4" s="93" t="s">
        <v>33</v>
      </c>
      <c r="B4" s="92" t="s">
        <v>76</v>
      </c>
      <c r="C4" s="92" t="s">
        <v>90</v>
      </c>
      <c r="D4" s="95" t="s">
        <v>89</v>
      </c>
    </row>
    <row r="5" spans="1:4" ht="16.5" customHeight="1" x14ac:dyDescent="0.2">
      <c r="A5" s="94"/>
      <c r="B5" s="92"/>
      <c r="C5" s="92"/>
      <c r="D5" s="95"/>
    </row>
    <row r="6" spans="1:4" ht="12.75" customHeight="1" x14ac:dyDescent="0.2">
      <c r="A6" s="7" t="s">
        <v>34</v>
      </c>
      <c r="B6" s="65">
        <v>0</v>
      </c>
      <c r="C6" s="65">
        <v>0</v>
      </c>
      <c r="D6" s="31"/>
    </row>
    <row r="7" spans="1:4" ht="12.75" customHeight="1" x14ac:dyDescent="0.2">
      <c r="A7" s="7" t="s">
        <v>35</v>
      </c>
      <c r="B7" s="65">
        <v>0</v>
      </c>
      <c r="C7" s="65">
        <v>0</v>
      </c>
      <c r="D7" s="31"/>
    </row>
    <row r="8" spans="1:4" ht="12.75" customHeight="1" x14ac:dyDescent="0.2">
      <c r="A8" s="7" t="s">
        <v>36</v>
      </c>
      <c r="B8" s="65">
        <v>0</v>
      </c>
      <c r="C8" s="65">
        <v>0</v>
      </c>
      <c r="D8" s="31"/>
    </row>
    <row r="9" spans="1:4" ht="12.75" customHeight="1" x14ac:dyDescent="0.2">
      <c r="A9" s="7" t="s">
        <v>37</v>
      </c>
      <c r="B9" s="65">
        <v>0</v>
      </c>
      <c r="C9" s="65">
        <v>0</v>
      </c>
      <c r="D9" s="31"/>
    </row>
    <row r="10" spans="1:4" ht="12.75" customHeight="1" x14ac:dyDescent="0.2">
      <c r="A10" s="7" t="s">
        <v>38</v>
      </c>
      <c r="B10" s="65">
        <v>0</v>
      </c>
      <c r="C10" s="65">
        <v>0</v>
      </c>
      <c r="D10" s="31"/>
    </row>
    <row r="11" spans="1:4" ht="12.75" customHeight="1" x14ac:dyDescent="0.2">
      <c r="A11" s="7" t="s">
        <v>39</v>
      </c>
      <c r="B11" s="65">
        <v>0</v>
      </c>
      <c r="C11" s="65">
        <v>0</v>
      </c>
      <c r="D11" s="31"/>
    </row>
    <row r="12" spans="1:4" ht="12.75" customHeight="1" x14ac:dyDescent="0.2">
      <c r="A12" s="7" t="s">
        <v>40</v>
      </c>
      <c r="B12" s="65">
        <v>0</v>
      </c>
      <c r="C12" s="65">
        <v>0</v>
      </c>
      <c r="D12" s="31"/>
    </row>
    <row r="13" spans="1:4" ht="12.75" customHeight="1" x14ac:dyDescent="0.2">
      <c r="A13" s="7" t="s">
        <v>41</v>
      </c>
      <c r="B13" s="65">
        <v>0</v>
      </c>
      <c r="C13" s="65">
        <v>0</v>
      </c>
      <c r="D13" s="31"/>
    </row>
    <row r="14" spans="1:4" ht="12.75" customHeight="1" x14ac:dyDescent="0.2">
      <c r="A14" s="8" t="s">
        <v>42</v>
      </c>
      <c r="B14" s="65">
        <v>0</v>
      </c>
      <c r="C14" s="65">
        <v>0</v>
      </c>
      <c r="D14" s="31"/>
    </row>
    <row r="15" spans="1:4" ht="12.75" customHeight="1" x14ac:dyDescent="0.2">
      <c r="A15" s="8" t="s">
        <v>43</v>
      </c>
      <c r="B15" s="65">
        <v>0</v>
      </c>
      <c r="C15" s="65">
        <v>0</v>
      </c>
      <c r="D15" s="31"/>
    </row>
    <row r="16" spans="1:4" ht="12.75" customHeight="1" x14ac:dyDescent="0.2">
      <c r="A16" s="8" t="s">
        <v>44</v>
      </c>
      <c r="B16" s="65">
        <v>0</v>
      </c>
      <c r="C16" s="65">
        <v>0</v>
      </c>
      <c r="D16" s="31"/>
    </row>
    <row r="17" spans="1:4" ht="12.75" customHeight="1" x14ac:dyDescent="0.2">
      <c r="A17" s="7" t="s">
        <v>45</v>
      </c>
      <c r="B17" s="65">
        <v>111</v>
      </c>
      <c r="C17" s="65">
        <v>110</v>
      </c>
      <c r="D17" s="31"/>
    </row>
    <row r="18" spans="1:4" ht="12.75" customHeight="1" x14ac:dyDescent="0.2">
      <c r="A18" s="7" t="s">
        <v>46</v>
      </c>
      <c r="B18" s="65">
        <v>95</v>
      </c>
      <c r="C18" s="65">
        <v>105</v>
      </c>
      <c r="D18" s="31"/>
    </row>
    <row r="19" spans="1:4" ht="12.75" customHeight="1" x14ac:dyDescent="0.2">
      <c r="A19" s="7" t="s">
        <v>47</v>
      </c>
      <c r="B19" s="65">
        <v>100</v>
      </c>
      <c r="C19" s="65">
        <v>90</v>
      </c>
      <c r="D19" s="31"/>
    </row>
    <row r="20" spans="1:4" ht="12.75" customHeight="1" x14ac:dyDescent="0.2">
      <c r="A20" s="7" t="s">
        <v>48</v>
      </c>
      <c r="B20" s="65">
        <v>0</v>
      </c>
      <c r="C20" s="65">
        <v>85</v>
      </c>
      <c r="D20" s="31"/>
    </row>
    <row r="21" spans="1:4" ht="12.75" customHeight="1" x14ac:dyDescent="0.2">
      <c r="A21" s="7" t="s">
        <v>49</v>
      </c>
      <c r="B21" s="65">
        <v>0</v>
      </c>
      <c r="C21" s="65">
        <v>0</v>
      </c>
      <c r="D21" s="31"/>
    </row>
    <row r="22" spans="1:4" ht="12.75" customHeight="1" x14ac:dyDescent="0.2">
      <c r="A22" s="7" t="s">
        <v>50</v>
      </c>
      <c r="B22" s="65">
        <v>0</v>
      </c>
      <c r="C22" s="65">
        <v>0</v>
      </c>
      <c r="D22" s="31"/>
    </row>
    <row r="23" spans="1:4" ht="13.5" customHeight="1" x14ac:dyDescent="0.2">
      <c r="A23" s="8" t="s">
        <v>51</v>
      </c>
      <c r="B23" s="65">
        <v>0</v>
      </c>
      <c r="C23" s="65">
        <v>0</v>
      </c>
      <c r="D23" s="31"/>
    </row>
    <row r="24" spans="1:4" x14ac:dyDescent="0.2">
      <c r="A24" s="14" t="s">
        <v>52</v>
      </c>
      <c r="B24" s="68">
        <f>SUM(B6:B23)</f>
        <v>306</v>
      </c>
      <c r="C24" s="68">
        <f>SUM(C6:C23)</f>
        <v>390</v>
      </c>
      <c r="D24" s="11">
        <f>SUM(D6:D23)</f>
        <v>0</v>
      </c>
    </row>
    <row r="25" spans="1:4" x14ac:dyDescent="0.2">
      <c r="A25" s="15"/>
      <c r="B25" s="69"/>
      <c r="D25" s="9"/>
    </row>
    <row r="26" spans="1:4" ht="25.5" x14ac:dyDescent="0.2">
      <c r="A26" s="14" t="s">
        <v>53</v>
      </c>
      <c r="B26" s="70" t="str">
        <f>B4</f>
        <v>Previous Year's Enrollment</v>
      </c>
      <c r="C26" s="70" t="str">
        <f>C4</f>
        <v>Budgeted Enrollment</v>
      </c>
      <c r="D26" s="16" t="str">
        <f>D4</f>
        <v>Audited Enrollment</v>
      </c>
    </row>
    <row r="27" spans="1:4" ht="20.25" customHeight="1" x14ac:dyDescent="0.2">
      <c r="A27" s="7" t="s">
        <v>54</v>
      </c>
      <c r="B27" s="65">
        <v>26</v>
      </c>
      <c r="C27" s="65">
        <v>35</v>
      </c>
      <c r="D27" s="31"/>
    </row>
    <row r="28" spans="1:4" ht="12.75" customHeight="1" x14ac:dyDescent="0.2">
      <c r="A28" s="7" t="s">
        <v>55</v>
      </c>
      <c r="B28" s="65">
        <v>25</v>
      </c>
      <c r="C28" s="65">
        <v>33</v>
      </c>
      <c r="D28" s="31"/>
    </row>
    <row r="29" spans="1:4" ht="12.75" customHeight="1" x14ac:dyDescent="0.2">
      <c r="A29" s="7" t="s">
        <v>56</v>
      </c>
      <c r="B29" s="65">
        <v>6</v>
      </c>
      <c r="C29" s="65">
        <v>7</v>
      </c>
      <c r="D29" s="31"/>
    </row>
    <row r="30" spans="1:4" ht="12.75" customHeight="1" x14ac:dyDescent="0.2">
      <c r="A30" s="7" t="s">
        <v>57</v>
      </c>
      <c r="B30" s="65">
        <v>7</v>
      </c>
      <c r="C30" s="65">
        <v>7</v>
      </c>
      <c r="D30" s="31"/>
    </row>
    <row r="31" spans="1:4" ht="13.5" customHeight="1" x14ac:dyDescent="0.2">
      <c r="A31" s="14" t="s">
        <v>58</v>
      </c>
      <c r="B31" s="68">
        <f>SUM(B27:B30)</f>
        <v>64</v>
      </c>
      <c r="C31" s="68">
        <f>SUM(C27:C30)</f>
        <v>82</v>
      </c>
      <c r="D31" s="11">
        <f>SUM(D27:D30)</f>
        <v>0</v>
      </c>
    </row>
    <row r="32" spans="1:4" ht="13.5" customHeight="1" x14ac:dyDescent="0.2">
      <c r="A32" s="17"/>
      <c r="D32" s="9"/>
    </row>
    <row r="33" spans="1:6" ht="13.5" x14ac:dyDescent="0.25">
      <c r="A33" s="18"/>
      <c r="D33" s="9"/>
    </row>
    <row r="34" spans="1:6" ht="32.25" customHeight="1" x14ac:dyDescent="0.2">
      <c r="A34" s="10" t="s">
        <v>59</v>
      </c>
      <c r="B34" s="70" t="str">
        <f>B26</f>
        <v>Previous Year's Enrollment</v>
      </c>
      <c r="C34" s="70" t="str">
        <f>C26</f>
        <v>Budgeted Enrollment</v>
      </c>
      <c r="D34" s="16" t="str">
        <f>D26</f>
        <v>Audited Enrollment</v>
      </c>
    </row>
    <row r="35" spans="1:6" ht="21.75" customHeight="1" x14ac:dyDescent="0.2">
      <c r="A35" s="10" t="s">
        <v>60</v>
      </c>
      <c r="B35" s="71">
        <v>11</v>
      </c>
      <c r="C35" s="71">
        <v>14</v>
      </c>
      <c r="D35" s="32"/>
    </row>
    <row r="36" spans="1:6" x14ac:dyDescent="0.2">
      <c r="A36" s="17"/>
      <c r="D36" s="9"/>
    </row>
    <row r="37" spans="1:6" ht="12.75" customHeight="1" x14ac:dyDescent="0.2">
      <c r="A37" s="10" t="s">
        <v>61</v>
      </c>
      <c r="B37" s="70" t="str">
        <f>B34</f>
        <v>Previous Year's Enrollment</v>
      </c>
      <c r="C37" s="70" t="str">
        <f>C34</f>
        <v>Budgeted Enrollment</v>
      </c>
      <c r="D37" s="16" t="str">
        <f>D34</f>
        <v>Audited Enrollment</v>
      </c>
    </row>
    <row r="38" spans="1:6" ht="12.75" customHeight="1" x14ac:dyDescent="0.2">
      <c r="A38" s="6" t="s">
        <v>62</v>
      </c>
      <c r="B38" s="65">
        <v>0</v>
      </c>
      <c r="C38" s="65">
        <v>0</v>
      </c>
      <c r="D38" s="31"/>
    </row>
    <row r="39" spans="1:6" ht="12.75" customHeight="1" x14ac:dyDescent="0.2">
      <c r="A39" s="6" t="s">
        <v>63</v>
      </c>
      <c r="B39" s="65">
        <v>0</v>
      </c>
      <c r="C39" s="65">
        <v>0</v>
      </c>
      <c r="D39" s="31"/>
    </row>
    <row r="40" spans="1:6" ht="12.75" customHeight="1" x14ac:dyDescent="0.2">
      <c r="A40" s="6" t="s">
        <v>64</v>
      </c>
      <c r="B40" s="65">
        <v>0</v>
      </c>
      <c r="C40" s="65">
        <v>0</v>
      </c>
      <c r="D40" s="31"/>
      <c r="F40" s="3"/>
    </row>
    <row r="41" spans="1:6" ht="12.75" customHeight="1" x14ac:dyDescent="0.2">
      <c r="A41" s="6" t="s">
        <v>65</v>
      </c>
      <c r="B41" s="65">
        <v>0</v>
      </c>
      <c r="C41" s="65">
        <v>0</v>
      </c>
      <c r="D41" s="31"/>
      <c r="F41" s="3"/>
    </row>
    <row r="42" spans="1:6" ht="13.5" customHeight="1" x14ac:dyDescent="0.2">
      <c r="A42" s="19" t="s">
        <v>66</v>
      </c>
      <c r="B42" s="68">
        <f>SUM(B38:B41)</f>
        <v>0</v>
      </c>
      <c r="C42" s="68">
        <f>SUM(C38:C41)</f>
        <v>0</v>
      </c>
      <c r="D42" s="11">
        <f>SUM(D38:D41)</f>
        <v>0</v>
      </c>
      <c r="F42" s="3"/>
    </row>
    <row r="43" spans="1:6" ht="13.5" customHeight="1" x14ac:dyDescent="0.2">
      <c r="A43" s="15"/>
      <c r="C43" s="72"/>
      <c r="D43" s="20"/>
      <c r="F43" s="3"/>
    </row>
    <row r="44" spans="1:6" ht="25.5" x14ac:dyDescent="0.2">
      <c r="A44" s="21" t="s">
        <v>67</v>
      </c>
      <c r="B44" s="70" t="str">
        <f>B34</f>
        <v>Previous Year's Enrollment</v>
      </c>
      <c r="C44" s="70" t="str">
        <f>C34</f>
        <v>Budgeted Enrollment</v>
      </c>
      <c r="D44" s="16" t="str">
        <f>D34</f>
        <v>Audited Enrollment</v>
      </c>
      <c r="F44" s="3"/>
    </row>
    <row r="45" spans="1:6" ht="13.5" customHeight="1" x14ac:dyDescent="0.2">
      <c r="A45" s="10" t="s">
        <v>68</v>
      </c>
      <c r="B45" s="71">
        <v>0</v>
      </c>
      <c r="C45" s="71">
        <v>0</v>
      </c>
      <c r="D45" s="32"/>
      <c r="F45" s="3"/>
    </row>
    <row r="46" spans="1:6" ht="13.5" customHeight="1" x14ac:dyDescent="0.2">
      <c r="A46" s="17"/>
      <c r="C46" s="73"/>
      <c r="D46" s="22"/>
      <c r="F46" s="3"/>
    </row>
    <row r="47" spans="1:6" ht="12.75" customHeight="1" x14ac:dyDescent="0.2">
      <c r="A47" s="6" t="s">
        <v>69</v>
      </c>
      <c r="B47" s="70" t="str">
        <f>B44</f>
        <v>Previous Year's Enrollment</v>
      </c>
      <c r="C47" s="70" t="str">
        <f>C44</f>
        <v>Budgeted Enrollment</v>
      </c>
      <c r="D47" s="16" t="str">
        <f>D44</f>
        <v>Audited Enrollment</v>
      </c>
      <c r="F47" s="3"/>
    </row>
    <row r="48" spans="1:6" ht="13.5" customHeight="1" x14ac:dyDescent="0.2">
      <c r="A48" s="10" t="s">
        <v>69</v>
      </c>
      <c r="B48" s="71">
        <v>0</v>
      </c>
      <c r="C48" s="71">
        <v>0</v>
      </c>
      <c r="D48" s="32"/>
      <c r="F48" s="3"/>
    </row>
    <row r="49" spans="1:6" x14ac:dyDescent="0.2">
      <c r="A49" s="17"/>
      <c r="C49" s="73"/>
      <c r="D49" s="22"/>
      <c r="F49" s="3"/>
    </row>
    <row r="50" spans="1:6" ht="12.75" customHeight="1" x14ac:dyDescent="0.2">
      <c r="A50" s="10" t="s">
        <v>87</v>
      </c>
      <c r="B50" s="70" t="str">
        <f>B47</f>
        <v>Previous Year's Enrollment</v>
      </c>
      <c r="C50" s="70" t="str">
        <f>C47</f>
        <v>Budgeted Enrollment</v>
      </c>
      <c r="D50" s="16" t="str">
        <f>D47</f>
        <v>Audited Enrollment</v>
      </c>
      <c r="F50" s="3"/>
    </row>
    <row r="51" spans="1:6" ht="13.5" customHeight="1" x14ac:dyDescent="0.2">
      <c r="A51" s="10" t="s">
        <v>88</v>
      </c>
      <c r="B51" s="71">
        <v>164</v>
      </c>
      <c r="C51" s="71">
        <v>217</v>
      </c>
      <c r="D51" s="32"/>
      <c r="F51" s="3"/>
    </row>
    <row r="52" spans="1:6" x14ac:dyDescent="0.2">
      <c r="A52" s="23"/>
      <c r="B52" s="45"/>
      <c r="C52" s="45"/>
      <c r="D52" s="24"/>
      <c r="F52" s="3"/>
    </row>
    <row r="53" spans="1:6" ht="25.5" x14ac:dyDescent="0.2">
      <c r="A53" s="10" t="s">
        <v>70</v>
      </c>
      <c r="B53" s="70" t="str">
        <f>B44</f>
        <v>Previous Year's Enrollment</v>
      </c>
      <c r="C53" s="70" t="str">
        <f>C44</f>
        <v>Budgeted Enrollment</v>
      </c>
      <c r="D53" s="16" t="str">
        <f>D44</f>
        <v>Audited Enrollment</v>
      </c>
      <c r="F53" s="3"/>
    </row>
    <row r="54" spans="1:6" ht="12.75" customHeight="1" x14ac:dyDescent="0.2">
      <c r="A54" s="6" t="s">
        <v>71</v>
      </c>
      <c r="B54" s="65">
        <v>0</v>
      </c>
      <c r="C54" s="65">
        <v>0</v>
      </c>
      <c r="D54" s="31"/>
      <c r="F54" s="3"/>
    </row>
    <row r="55" spans="1:6" ht="12.75" customHeight="1" x14ac:dyDescent="0.2">
      <c r="A55" s="6" t="s">
        <v>72</v>
      </c>
      <c r="B55" s="65">
        <v>0</v>
      </c>
      <c r="C55" s="65">
        <v>0</v>
      </c>
      <c r="D55" s="31"/>
      <c r="F55" s="3"/>
    </row>
    <row r="56" spans="1:6" ht="12.75" customHeight="1" x14ac:dyDescent="0.2">
      <c r="A56" s="6" t="s">
        <v>73</v>
      </c>
      <c r="B56" s="65">
        <v>0</v>
      </c>
      <c r="C56" s="65">
        <v>0</v>
      </c>
      <c r="D56" s="31"/>
      <c r="F56" s="3"/>
    </row>
    <row r="57" spans="1:6" ht="12.75" customHeight="1" x14ac:dyDescent="0.2">
      <c r="A57" s="6" t="s">
        <v>74</v>
      </c>
      <c r="B57" s="65">
        <v>0</v>
      </c>
      <c r="C57" s="65">
        <v>0</v>
      </c>
      <c r="D57" s="31"/>
      <c r="F57" s="3"/>
    </row>
    <row r="58" spans="1:6" ht="14.25" customHeight="1" x14ac:dyDescent="0.25">
      <c r="A58" s="25" t="s">
        <v>75</v>
      </c>
      <c r="B58" s="68">
        <f>SUM(B54:B57)</f>
        <v>0</v>
      </c>
      <c r="C58" s="68">
        <f>SUM(C54:C57)</f>
        <v>0</v>
      </c>
      <c r="D58" s="11">
        <f>SUM(D54:D57)</f>
        <v>0</v>
      </c>
      <c r="F58" s="3"/>
    </row>
    <row r="59" spans="1:6" x14ac:dyDescent="0.2">
      <c r="A59" s="4"/>
      <c r="B59" s="45"/>
      <c r="D59" s="9"/>
      <c r="F59" s="3"/>
    </row>
    <row r="60" spans="1:6" x14ac:dyDescent="0.2">
      <c r="A60" s="26"/>
      <c r="D60" s="27"/>
      <c r="F60" s="3"/>
    </row>
    <row r="61" spans="1:6" x14ac:dyDescent="0.2">
      <c r="A61" s="28"/>
      <c r="B61" s="74"/>
      <c r="C61" s="74"/>
      <c r="D61" s="29"/>
      <c r="E61" s="3"/>
      <c r="F61" s="5"/>
    </row>
    <row r="62" spans="1:6" x14ac:dyDescent="0.2">
      <c r="F62" s="3"/>
    </row>
    <row r="63" spans="1:6" x14ac:dyDescent="0.2">
      <c r="F63" s="3"/>
    </row>
    <row r="64" spans="1:6" x14ac:dyDescent="0.2">
      <c r="F64" s="3"/>
    </row>
    <row r="65" spans="6:6" x14ac:dyDescent="0.2">
      <c r="F65" s="3"/>
    </row>
    <row r="66" spans="6:6" x14ac:dyDescent="0.2">
      <c r="F66" s="3"/>
    </row>
    <row r="67" spans="6:6" x14ac:dyDescent="0.2">
      <c r="F67" s="3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39997558519241921"/>
    <pageSetUpPr fitToPage="1"/>
  </sheetPr>
  <dimension ref="A1:Y64"/>
  <sheetViews>
    <sheetView showGridLines="0" view="pageBreakPreview" topLeftCell="I1" zoomScaleSheetLayoutView="100" workbookViewId="0">
      <selection activeCell="H69" sqref="H69"/>
    </sheetView>
  </sheetViews>
  <sheetFormatPr defaultColWidth="9.140625" defaultRowHeight="12.75" customHeight="1" x14ac:dyDescent="0.2"/>
  <cols>
    <col min="1" max="1" width="1.85546875" style="33" customWidth="1"/>
    <col min="2" max="2" width="45.85546875" style="33" bestFit="1" customWidth="1"/>
    <col min="3" max="3" width="2.85546875" style="33" customWidth="1"/>
    <col min="4" max="4" width="11.5703125" style="75" customWidth="1"/>
    <col min="5" max="5" width="2.7109375" style="1" customWidth="1"/>
    <col min="6" max="6" width="10.7109375" style="34" customWidth="1"/>
    <col min="7" max="7" width="2.7109375" style="1" customWidth="1"/>
    <col min="8" max="10" width="10.7109375" style="33" customWidth="1"/>
    <col min="11" max="11" width="12.42578125" style="33" bestFit="1" customWidth="1"/>
    <col min="12" max="14" width="10.7109375" style="33" customWidth="1"/>
    <col min="15" max="15" width="12.42578125" style="33" bestFit="1" customWidth="1"/>
    <col min="16" max="18" width="10.7109375" style="33" customWidth="1"/>
    <col min="19" max="19" width="12.5703125" style="33" bestFit="1" customWidth="1"/>
    <col min="20" max="21" width="10.7109375" style="33" customWidth="1"/>
    <col min="22" max="23" width="12.5703125" style="33" bestFit="1" customWidth="1"/>
    <col min="24" max="24" width="2.7109375" style="33" customWidth="1"/>
    <col min="25" max="25" width="14.85546875" style="33" customWidth="1"/>
    <col min="26" max="16384" width="9.140625" style="33"/>
  </cols>
  <sheetData>
    <row r="1" spans="1:25" ht="12.75" customHeight="1" x14ac:dyDescent="0.2">
      <c r="A1" s="51" t="e">
        <f>#REF!</f>
        <v>#REF!</v>
      </c>
      <c r="B1" s="51"/>
    </row>
    <row r="2" spans="1:25" ht="12.75" customHeight="1" x14ac:dyDescent="0.2">
      <c r="A2" s="33" t="s">
        <v>130</v>
      </c>
    </row>
    <row r="3" spans="1:25" x14ac:dyDescent="0.2">
      <c r="A3" s="35"/>
      <c r="B3" s="36"/>
      <c r="C3" s="35"/>
      <c r="D3" s="56"/>
      <c r="F3" s="1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5"/>
    </row>
    <row r="4" spans="1:25" x14ac:dyDescent="0.2">
      <c r="A4" s="1"/>
      <c r="B4" s="1"/>
      <c r="C4" s="35"/>
      <c r="D4" s="76" t="s">
        <v>103</v>
      </c>
      <c r="E4" s="40"/>
      <c r="F4" s="40"/>
      <c r="G4" s="40"/>
      <c r="H4" s="39" t="s">
        <v>91</v>
      </c>
      <c r="I4" s="39" t="s">
        <v>92</v>
      </c>
      <c r="J4" s="39" t="s">
        <v>93</v>
      </c>
      <c r="K4" s="39" t="s">
        <v>77</v>
      </c>
      <c r="L4" s="39" t="s">
        <v>94</v>
      </c>
      <c r="M4" s="39" t="s">
        <v>95</v>
      </c>
      <c r="N4" s="39" t="s">
        <v>96</v>
      </c>
      <c r="O4" s="39" t="s">
        <v>78</v>
      </c>
      <c r="P4" s="39" t="s">
        <v>97</v>
      </c>
      <c r="Q4" s="39" t="s">
        <v>98</v>
      </c>
      <c r="R4" s="39" t="s">
        <v>99</v>
      </c>
      <c r="S4" s="39" t="s">
        <v>79</v>
      </c>
      <c r="T4" s="39" t="s">
        <v>100</v>
      </c>
      <c r="U4" s="39" t="s">
        <v>101</v>
      </c>
      <c r="V4" s="39" t="s">
        <v>102</v>
      </c>
      <c r="W4" s="39" t="s">
        <v>80</v>
      </c>
      <c r="X4" s="35"/>
      <c r="Y4" s="39" t="s">
        <v>104</v>
      </c>
    </row>
    <row r="5" spans="1:25" x14ac:dyDescent="0.2">
      <c r="B5" s="1"/>
      <c r="C5" s="35"/>
      <c r="D5" s="77" t="s">
        <v>126</v>
      </c>
      <c r="E5" s="42"/>
      <c r="F5" s="42"/>
      <c r="G5" s="42"/>
      <c r="H5" s="41" t="str">
        <f>D5</f>
        <v xml:space="preserve">   Projected</v>
      </c>
      <c r="I5" s="41" t="str">
        <f>H5</f>
        <v xml:space="preserve">   Projected</v>
      </c>
      <c r="J5" s="41" t="str">
        <f t="shared" ref="J5:W5" si="0">I5</f>
        <v xml:space="preserve">   Projected</v>
      </c>
      <c r="K5" s="41" t="str">
        <f t="shared" si="0"/>
        <v xml:space="preserve">   Projected</v>
      </c>
      <c r="L5" s="41" t="str">
        <f t="shared" si="0"/>
        <v xml:space="preserve">   Projected</v>
      </c>
      <c r="M5" s="41" t="str">
        <f t="shared" si="0"/>
        <v xml:space="preserve">   Projected</v>
      </c>
      <c r="N5" s="41" t="str">
        <f t="shared" si="0"/>
        <v xml:space="preserve">   Projected</v>
      </c>
      <c r="O5" s="41" t="str">
        <f t="shared" si="0"/>
        <v xml:space="preserve">   Projected</v>
      </c>
      <c r="P5" s="41" t="str">
        <f t="shared" si="0"/>
        <v xml:space="preserve">   Projected</v>
      </c>
      <c r="Q5" s="41" t="str">
        <f t="shared" si="0"/>
        <v xml:space="preserve">   Projected</v>
      </c>
      <c r="R5" s="41" t="str">
        <f t="shared" si="0"/>
        <v xml:space="preserve">   Projected</v>
      </c>
      <c r="S5" s="41" t="str">
        <f t="shared" si="0"/>
        <v xml:space="preserve">   Projected</v>
      </c>
      <c r="T5" s="41" t="str">
        <f t="shared" si="0"/>
        <v xml:space="preserve">   Projected</v>
      </c>
      <c r="U5" s="41" t="str">
        <f t="shared" si="0"/>
        <v xml:space="preserve">   Projected</v>
      </c>
      <c r="V5" s="41" t="str">
        <f t="shared" si="0"/>
        <v xml:space="preserve">   Projected</v>
      </c>
      <c r="W5" s="41" t="str">
        <f t="shared" si="0"/>
        <v xml:space="preserve">   Projected</v>
      </c>
      <c r="X5" s="35"/>
      <c r="Y5" s="41" t="s">
        <v>81</v>
      </c>
    </row>
    <row r="6" spans="1:25" x14ac:dyDescent="0.2">
      <c r="A6" s="43" t="s">
        <v>0</v>
      </c>
      <c r="B6" s="1"/>
      <c r="C6" s="35"/>
      <c r="X6" s="35"/>
    </row>
    <row r="7" spans="1:25" x14ac:dyDescent="0.2">
      <c r="A7" s="36"/>
      <c r="B7" s="36" t="s">
        <v>105</v>
      </c>
      <c r="C7" s="35"/>
      <c r="D7" s="44">
        <v>3978844.5599999991</v>
      </c>
      <c r="E7" s="45"/>
      <c r="F7" s="45"/>
      <c r="G7" s="45"/>
      <c r="H7" s="44">
        <v>431886.66666666663</v>
      </c>
      <c r="I7" s="44">
        <v>431886.66666666663</v>
      </c>
      <c r="J7" s="44">
        <v>431886.66666666663</v>
      </c>
      <c r="K7" s="45">
        <v>1295660</v>
      </c>
      <c r="L7" s="44">
        <v>431886.66666666663</v>
      </c>
      <c r="M7" s="44">
        <v>431886.66666666663</v>
      </c>
      <c r="N7" s="44">
        <v>431886.66666666663</v>
      </c>
      <c r="O7" s="45">
        <v>1295660</v>
      </c>
      <c r="P7" s="44">
        <v>431886.66666666663</v>
      </c>
      <c r="Q7" s="44">
        <v>431886.66666666663</v>
      </c>
      <c r="R7" s="44">
        <v>431886.66666666663</v>
      </c>
      <c r="S7" s="45">
        <v>1295660</v>
      </c>
      <c r="T7" s="44">
        <v>431886.66666666663</v>
      </c>
      <c r="U7" s="44">
        <v>431886.66666666663</v>
      </c>
      <c r="V7" s="44">
        <v>431886.66666666663</v>
      </c>
      <c r="W7" s="45">
        <v>1295660</v>
      </c>
      <c r="X7" s="84"/>
      <c r="Y7" s="37">
        <v>5182640</v>
      </c>
    </row>
    <row r="8" spans="1:25" x14ac:dyDescent="0.2">
      <c r="A8" s="36"/>
      <c r="B8" s="36" t="s">
        <v>106</v>
      </c>
      <c r="C8" s="35"/>
      <c r="D8" s="44">
        <v>1559776.8866666667</v>
      </c>
      <c r="E8" s="45"/>
      <c r="F8" s="45"/>
      <c r="G8" s="45"/>
      <c r="H8" s="44">
        <v>165797.73763020831</v>
      </c>
      <c r="I8" s="44">
        <v>165797.73763020831</v>
      </c>
      <c r="J8" s="44">
        <v>165797.73763020831</v>
      </c>
      <c r="K8" s="45">
        <v>497393.21289062494</v>
      </c>
      <c r="L8" s="44">
        <v>165797.73763020831</v>
      </c>
      <c r="M8" s="44">
        <v>165797.73763020831</v>
      </c>
      <c r="N8" s="44">
        <v>165797.73763020831</v>
      </c>
      <c r="O8" s="45">
        <v>497393.21289062494</v>
      </c>
      <c r="P8" s="44">
        <v>165797.73763020831</v>
      </c>
      <c r="Q8" s="44">
        <v>165797.73763020831</v>
      </c>
      <c r="R8" s="44">
        <v>165797.73763020831</v>
      </c>
      <c r="S8" s="45">
        <v>497393.21289062494</v>
      </c>
      <c r="T8" s="44">
        <v>165797.73763020831</v>
      </c>
      <c r="U8" s="44">
        <v>165797.73763020831</v>
      </c>
      <c r="V8" s="44">
        <v>165797.73763020831</v>
      </c>
      <c r="W8" s="45">
        <v>497393.21289062494</v>
      </c>
      <c r="X8" s="84"/>
      <c r="Y8" s="37">
        <v>1989572.8515624998</v>
      </c>
    </row>
    <row r="9" spans="1:25" x14ac:dyDescent="0.2">
      <c r="A9" s="36"/>
      <c r="B9" s="36" t="s">
        <v>1</v>
      </c>
      <c r="C9" s="35"/>
      <c r="D9" s="44">
        <v>998478</v>
      </c>
      <c r="E9" s="45"/>
      <c r="F9" s="45"/>
      <c r="G9" s="45"/>
      <c r="H9" s="44">
        <v>108380.54166666666</v>
      </c>
      <c r="I9" s="44">
        <v>108380.54166666666</v>
      </c>
      <c r="J9" s="44">
        <v>108380.54166666666</v>
      </c>
      <c r="K9" s="45">
        <v>325141.625</v>
      </c>
      <c r="L9" s="44">
        <v>108380.54166666666</v>
      </c>
      <c r="M9" s="44">
        <v>108380.54166666666</v>
      </c>
      <c r="N9" s="44">
        <v>108380.54166666666</v>
      </c>
      <c r="O9" s="45">
        <v>325141.625</v>
      </c>
      <c r="P9" s="44">
        <v>108380.54166666666</v>
      </c>
      <c r="Q9" s="44">
        <v>108380.54166666666</v>
      </c>
      <c r="R9" s="44">
        <v>108380.54166666666</v>
      </c>
      <c r="S9" s="45">
        <v>325141.625</v>
      </c>
      <c r="T9" s="44">
        <v>108380.54166666666</v>
      </c>
      <c r="U9" s="44">
        <v>108380.54166666666</v>
      </c>
      <c r="V9" s="44">
        <v>108380.54166666666</v>
      </c>
      <c r="W9" s="45">
        <v>325141.625</v>
      </c>
      <c r="X9" s="84"/>
      <c r="Y9" s="37">
        <v>1300566.5</v>
      </c>
    </row>
    <row r="10" spans="1:25" x14ac:dyDescent="0.2">
      <c r="A10" s="36"/>
      <c r="B10" s="36" t="s">
        <v>119</v>
      </c>
      <c r="C10" s="35"/>
      <c r="D10" s="44">
        <v>320207.36305664061</v>
      </c>
      <c r="E10" s="45"/>
      <c r="F10" s="45"/>
      <c r="G10" s="45"/>
      <c r="H10" s="44">
        <v>0</v>
      </c>
      <c r="I10" s="44">
        <v>0</v>
      </c>
      <c r="J10" s="44">
        <v>0</v>
      </c>
      <c r="K10" s="45">
        <v>0</v>
      </c>
      <c r="L10" s="44">
        <v>0</v>
      </c>
      <c r="M10" s="44">
        <v>148719.87784090912</v>
      </c>
      <c r="N10" s="44">
        <v>37179.969460227279</v>
      </c>
      <c r="O10" s="45">
        <v>185899.84730113641</v>
      </c>
      <c r="P10" s="44">
        <v>37179.969460227279</v>
      </c>
      <c r="Q10" s="44">
        <v>37179.969460227279</v>
      </c>
      <c r="R10" s="44">
        <v>37179.969460227279</v>
      </c>
      <c r="S10" s="45">
        <v>111539.90838068184</v>
      </c>
      <c r="T10" s="44">
        <v>37179.969460227279</v>
      </c>
      <c r="U10" s="44">
        <v>37179.969460227279</v>
      </c>
      <c r="V10" s="44">
        <v>37179.969460227279</v>
      </c>
      <c r="W10" s="45">
        <v>111539.90838068184</v>
      </c>
      <c r="X10" s="84"/>
      <c r="Y10" s="37">
        <v>408979.66406250006</v>
      </c>
    </row>
    <row r="11" spans="1:25" x14ac:dyDescent="0.2">
      <c r="A11" s="36"/>
      <c r="B11" s="36" t="s">
        <v>2</v>
      </c>
      <c r="C11" s="35"/>
      <c r="D11" s="44">
        <v>167150.72589843749</v>
      </c>
      <c r="E11" s="45"/>
      <c r="F11" s="45"/>
      <c r="G11" s="45"/>
      <c r="H11" s="44">
        <v>0</v>
      </c>
      <c r="I11" s="44">
        <v>5823.5805150082233</v>
      </c>
      <c r="J11" s="44">
        <v>11647.161030016447</v>
      </c>
      <c r="K11" s="45">
        <v>17470.74154502467</v>
      </c>
      <c r="L11" s="44">
        <v>11647.161030016447</v>
      </c>
      <c r="M11" s="44">
        <v>52792.97921183463</v>
      </c>
      <c r="N11" s="44">
        <v>19021.825317966879</v>
      </c>
      <c r="O11" s="45">
        <v>83461.965559817952</v>
      </c>
      <c r="P11" s="44">
        <v>21933.615575470994</v>
      </c>
      <c r="Q11" s="44">
        <v>21933.615575470994</v>
      </c>
      <c r="R11" s="44">
        <v>19021.825317966879</v>
      </c>
      <c r="S11" s="45">
        <v>62889.056468908864</v>
      </c>
      <c r="T11" s="44">
        <v>21933.615575470994</v>
      </c>
      <c r="U11" s="44">
        <v>21933.615575470994</v>
      </c>
      <c r="V11" s="44">
        <v>16110.035060462771</v>
      </c>
      <c r="W11" s="45">
        <v>59977.266211404756</v>
      </c>
      <c r="X11" s="84"/>
      <c r="Y11" s="37">
        <v>223799.02978515625</v>
      </c>
    </row>
    <row r="12" spans="1:25" x14ac:dyDescent="0.2">
      <c r="A12" s="36"/>
      <c r="B12" s="36" t="s">
        <v>3</v>
      </c>
      <c r="C12" s="35"/>
      <c r="D12" s="44">
        <v>56119.34</v>
      </c>
      <c r="E12" s="45"/>
      <c r="F12" s="45"/>
      <c r="G12" s="45"/>
      <c r="H12" s="44">
        <v>167226.69903564453</v>
      </c>
      <c r="I12" s="44">
        <v>167226.69903564453</v>
      </c>
      <c r="J12" s="44">
        <v>167226.69903564453</v>
      </c>
      <c r="K12" s="45">
        <v>501680.09710693359</v>
      </c>
      <c r="L12" s="44">
        <v>167226.69903564453</v>
      </c>
      <c r="M12" s="44">
        <v>167226.69903564453</v>
      </c>
      <c r="N12" s="44">
        <v>167226.69903564453</v>
      </c>
      <c r="O12" s="45">
        <v>501680.09710693359</v>
      </c>
      <c r="P12" s="44">
        <v>167226.69903564453</v>
      </c>
      <c r="Q12" s="44">
        <v>167226.69903564453</v>
      </c>
      <c r="R12" s="44">
        <v>167226.69903564453</v>
      </c>
      <c r="S12" s="45">
        <v>501680.09710693359</v>
      </c>
      <c r="T12" s="44">
        <v>167226.69903564453</v>
      </c>
      <c r="U12" s="44">
        <v>167226.69903564453</v>
      </c>
      <c r="V12" s="44">
        <v>167226.69903564453</v>
      </c>
      <c r="W12" s="45">
        <v>501680.09710693359</v>
      </c>
      <c r="X12" s="84"/>
      <c r="Y12" s="37">
        <v>2006720.3884277344</v>
      </c>
    </row>
    <row r="13" spans="1:25" x14ac:dyDescent="0.2">
      <c r="A13" s="36"/>
      <c r="B13" s="36" t="s">
        <v>4</v>
      </c>
      <c r="C13" s="35"/>
      <c r="D13" s="44">
        <v>0</v>
      </c>
      <c r="E13" s="45"/>
      <c r="F13" s="45"/>
      <c r="G13" s="45"/>
      <c r="H13" s="44">
        <v>0</v>
      </c>
      <c r="I13" s="44">
        <v>0</v>
      </c>
      <c r="J13" s="44">
        <v>1111.1111111111111</v>
      </c>
      <c r="K13" s="45">
        <v>1111.1111111111111</v>
      </c>
      <c r="L13" s="44">
        <v>1111.1111111111111</v>
      </c>
      <c r="M13" s="44">
        <v>1111.1111111111111</v>
      </c>
      <c r="N13" s="44">
        <v>1111.1111111111111</v>
      </c>
      <c r="O13" s="45">
        <v>3333.333333333333</v>
      </c>
      <c r="P13" s="44">
        <v>1111.1111111111111</v>
      </c>
      <c r="Q13" s="44">
        <v>1111.1111111111111</v>
      </c>
      <c r="R13" s="44">
        <v>1111.1111111111111</v>
      </c>
      <c r="S13" s="45">
        <v>3333.333333333333</v>
      </c>
      <c r="T13" s="44">
        <v>1111.1111111111111</v>
      </c>
      <c r="U13" s="44">
        <v>1111.1111111111111</v>
      </c>
      <c r="V13" s="44">
        <v>0</v>
      </c>
      <c r="W13" s="45">
        <v>2222.2222222222222</v>
      </c>
      <c r="X13" s="84"/>
      <c r="Y13" s="37">
        <v>10000</v>
      </c>
    </row>
    <row r="14" spans="1:25" x14ac:dyDescent="0.2">
      <c r="A14" s="36"/>
      <c r="B14" s="36" t="s">
        <v>107</v>
      </c>
      <c r="C14" s="35"/>
      <c r="D14" s="65">
        <v>0</v>
      </c>
      <c r="E14" s="45"/>
      <c r="F14" s="45"/>
      <c r="G14" s="45"/>
      <c r="H14" s="65">
        <v>0</v>
      </c>
      <c r="I14" s="65">
        <v>0</v>
      </c>
      <c r="J14" s="65">
        <v>0</v>
      </c>
      <c r="K14" s="45">
        <v>0</v>
      </c>
      <c r="L14" s="65">
        <v>0</v>
      </c>
      <c r="M14" s="65">
        <v>0</v>
      </c>
      <c r="N14" s="65">
        <v>0</v>
      </c>
      <c r="O14" s="45">
        <v>0</v>
      </c>
      <c r="P14" s="65">
        <v>0</v>
      </c>
      <c r="Q14" s="65">
        <v>0</v>
      </c>
      <c r="R14" s="65">
        <v>0</v>
      </c>
      <c r="S14" s="45">
        <v>0</v>
      </c>
      <c r="T14" s="65">
        <v>0</v>
      </c>
      <c r="U14" s="65">
        <v>0</v>
      </c>
      <c r="V14" s="65">
        <v>0</v>
      </c>
      <c r="W14" s="45">
        <v>0</v>
      </c>
      <c r="X14" s="84"/>
      <c r="Y14" s="37">
        <v>0</v>
      </c>
    </row>
    <row r="15" spans="1:25" x14ac:dyDescent="0.2">
      <c r="A15" s="36"/>
      <c r="B15" s="36" t="s">
        <v>5</v>
      </c>
      <c r="C15" s="35"/>
      <c r="D15" s="44">
        <v>10290.320002899171</v>
      </c>
      <c r="E15" s="45"/>
      <c r="F15" s="45"/>
      <c r="G15" s="45"/>
      <c r="H15" s="44">
        <v>44.990692138671875</v>
      </c>
      <c r="I15" s="44">
        <v>333.63571166992188</v>
      </c>
      <c r="J15" s="44">
        <v>1909.0896640353733</v>
      </c>
      <c r="K15" s="45">
        <v>2287.7160678439668</v>
      </c>
      <c r="L15" s="44">
        <v>1909.0896640353733</v>
      </c>
      <c r="M15" s="44">
        <v>1909.0896640353733</v>
      </c>
      <c r="N15" s="44">
        <v>1764.7671542697483</v>
      </c>
      <c r="O15" s="45">
        <v>5582.9464823404951</v>
      </c>
      <c r="P15" s="44">
        <v>1909.0896640353733</v>
      </c>
      <c r="Q15" s="44">
        <v>1909.0896640353733</v>
      </c>
      <c r="R15" s="44">
        <v>1764.7671542697483</v>
      </c>
      <c r="S15" s="45">
        <v>5582.9464823404951</v>
      </c>
      <c r="T15" s="44">
        <v>1909.0896640353733</v>
      </c>
      <c r="U15" s="44">
        <v>1909.0896640353733</v>
      </c>
      <c r="V15" s="44">
        <v>333.63571166992188</v>
      </c>
      <c r="W15" s="45">
        <v>4151.815039740668</v>
      </c>
      <c r="X15" s="84"/>
      <c r="Y15" s="38">
        <v>17605.424072265625</v>
      </c>
    </row>
    <row r="16" spans="1:25" x14ac:dyDescent="0.2">
      <c r="A16" s="36"/>
      <c r="B16" s="46" t="s">
        <v>6</v>
      </c>
      <c r="C16" s="35"/>
      <c r="D16" s="78">
        <v>7090867.195624643</v>
      </c>
      <c r="E16" s="63"/>
      <c r="F16" s="63"/>
      <c r="G16" s="63"/>
      <c r="H16" s="78">
        <v>873336.63569132483</v>
      </c>
      <c r="I16" s="78">
        <v>879448.86122586427</v>
      </c>
      <c r="J16" s="78">
        <v>887959.00680434913</v>
      </c>
      <c r="K16" s="78">
        <v>2640744.503721538</v>
      </c>
      <c r="L16" s="78">
        <v>887959.00680434913</v>
      </c>
      <c r="M16" s="78">
        <v>1077824.7028270764</v>
      </c>
      <c r="N16" s="78">
        <v>932369.31804276118</v>
      </c>
      <c r="O16" s="78">
        <v>2898153.027674187</v>
      </c>
      <c r="P16" s="78">
        <v>935425.4308100309</v>
      </c>
      <c r="Q16" s="78">
        <v>935425.4308100309</v>
      </c>
      <c r="R16" s="78">
        <v>932369.31804276118</v>
      </c>
      <c r="S16" s="78">
        <v>2803220.1796628227</v>
      </c>
      <c r="T16" s="78">
        <v>935425.4308100309</v>
      </c>
      <c r="U16" s="78">
        <v>935425.4308100309</v>
      </c>
      <c r="V16" s="78">
        <v>926915.28523154615</v>
      </c>
      <c r="W16" s="78">
        <v>2797766.1468516081</v>
      </c>
      <c r="X16" s="85"/>
      <c r="Y16" s="75">
        <v>11139883.857910156</v>
      </c>
    </row>
    <row r="17" spans="1:25" x14ac:dyDescent="0.2">
      <c r="A17" s="36"/>
      <c r="B17" s="49"/>
      <c r="C17" s="35"/>
      <c r="D17" s="79"/>
      <c r="E17" s="50"/>
      <c r="F17" s="50"/>
      <c r="G17" s="50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4"/>
      <c r="Y17" s="37"/>
    </row>
    <row r="18" spans="1:25" ht="15" x14ac:dyDescent="0.25">
      <c r="A18" s="51" t="s">
        <v>111</v>
      </c>
      <c r="B18" s="1"/>
      <c r="C18" s="35"/>
      <c r="D18" s="55" t="s">
        <v>128</v>
      </c>
      <c r="E18"/>
      <c r="F18" s="83">
        <v>65</v>
      </c>
      <c r="G18" s="52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4"/>
      <c r="Y18" s="37"/>
    </row>
    <row r="19" spans="1:25" ht="15" x14ac:dyDescent="0.25">
      <c r="A19" s="53" t="s">
        <v>7</v>
      </c>
      <c r="B19" s="1"/>
      <c r="C19" s="35"/>
      <c r="D19" s="55"/>
      <c r="E19"/>
      <c r="F19" t="s">
        <v>129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4"/>
      <c r="Y19" s="37"/>
    </row>
    <row r="20" spans="1:25" ht="15" x14ac:dyDescent="0.25">
      <c r="A20" s="36"/>
      <c r="B20" s="1" t="s">
        <v>8</v>
      </c>
      <c r="C20" s="35"/>
      <c r="D20" s="54">
        <v>292374.96333333344</v>
      </c>
      <c r="E20"/>
      <c r="F20" s="54">
        <v>5</v>
      </c>
      <c r="G20" s="55"/>
      <c r="H20" s="54">
        <v>32929.166666666664</v>
      </c>
      <c r="I20" s="54">
        <v>32929.166666666664</v>
      </c>
      <c r="J20" s="54">
        <v>32929.166666666664</v>
      </c>
      <c r="K20" s="56">
        <v>98787.5</v>
      </c>
      <c r="L20" s="54">
        <v>32929.166666666664</v>
      </c>
      <c r="M20" s="54">
        <v>32929.166666666664</v>
      </c>
      <c r="N20" s="54">
        <v>32929.166666666664</v>
      </c>
      <c r="O20" s="56">
        <v>98787.5</v>
      </c>
      <c r="P20" s="54">
        <v>32929.166666666664</v>
      </c>
      <c r="Q20" s="54">
        <v>32929.166666666664</v>
      </c>
      <c r="R20" s="54">
        <v>32929.166666666664</v>
      </c>
      <c r="S20" s="56">
        <v>98787.5</v>
      </c>
      <c r="T20" s="54">
        <v>32929.166666666664</v>
      </c>
      <c r="U20" s="54">
        <v>32929.166666666664</v>
      </c>
      <c r="V20" s="54">
        <v>32929.166666666664</v>
      </c>
      <c r="W20" s="56">
        <v>98787.5</v>
      </c>
      <c r="X20" s="84"/>
      <c r="Y20" s="37">
        <v>395150</v>
      </c>
    </row>
    <row r="21" spans="1:25" ht="15" x14ac:dyDescent="0.25">
      <c r="A21" s="36"/>
      <c r="B21" s="1" t="s">
        <v>9</v>
      </c>
      <c r="C21" s="35"/>
      <c r="D21" s="54">
        <v>1917612.75095459</v>
      </c>
      <c r="E21"/>
      <c r="F21" s="54">
        <v>29</v>
      </c>
      <c r="G21" s="55"/>
      <c r="H21" s="54">
        <v>53893.75</v>
      </c>
      <c r="I21" s="54">
        <v>228764.16666666666</v>
      </c>
      <c r="J21" s="54">
        <v>231541.94444444444</v>
      </c>
      <c r="K21" s="56">
        <v>514199.86111111107</v>
      </c>
      <c r="L21" s="54">
        <v>197390.27777777778</v>
      </c>
      <c r="M21" s="54">
        <v>197390.27777777778</v>
      </c>
      <c r="N21" s="54">
        <v>197390.27777777778</v>
      </c>
      <c r="O21" s="56">
        <v>592170.83333333337</v>
      </c>
      <c r="P21" s="54">
        <v>197390.27777777778</v>
      </c>
      <c r="Q21" s="54">
        <v>197390.27777777778</v>
      </c>
      <c r="R21" s="54">
        <v>197390.27777777778</v>
      </c>
      <c r="S21" s="56">
        <v>592170.83333333337</v>
      </c>
      <c r="T21" s="54">
        <v>197390.27777777778</v>
      </c>
      <c r="U21" s="54">
        <v>197390.27777777778</v>
      </c>
      <c r="V21" s="54">
        <v>369482.91666666663</v>
      </c>
      <c r="W21" s="56">
        <v>764263.47222222225</v>
      </c>
      <c r="X21" s="84"/>
      <c r="Y21" s="37">
        <v>2462805</v>
      </c>
    </row>
    <row r="22" spans="1:25" ht="15" x14ac:dyDescent="0.25">
      <c r="A22" s="36"/>
      <c r="B22" s="1" t="s">
        <v>10</v>
      </c>
      <c r="C22" s="35"/>
      <c r="D22" s="54">
        <v>510227.80000000005</v>
      </c>
      <c r="E22"/>
      <c r="F22" s="54">
        <v>12</v>
      </c>
      <c r="G22" s="55"/>
      <c r="H22" s="54">
        <v>0</v>
      </c>
      <c r="I22" s="54">
        <v>70617.916666666657</v>
      </c>
      <c r="J22" s="54">
        <v>70617.916666666657</v>
      </c>
      <c r="K22" s="56">
        <v>141235.83333333331</v>
      </c>
      <c r="L22" s="54">
        <v>70617.916666666657</v>
      </c>
      <c r="M22" s="54">
        <v>70617.916666666657</v>
      </c>
      <c r="N22" s="54">
        <v>70617.916666666657</v>
      </c>
      <c r="O22" s="56">
        <v>211853.74999999997</v>
      </c>
      <c r="P22" s="54">
        <v>70617.916666666657</v>
      </c>
      <c r="Q22" s="54">
        <v>70617.916666666657</v>
      </c>
      <c r="R22" s="54">
        <v>70617.916666666657</v>
      </c>
      <c r="S22" s="56">
        <v>211853.74999999997</v>
      </c>
      <c r="T22" s="54">
        <v>70617.916666666657</v>
      </c>
      <c r="U22" s="54">
        <v>70617.916666666657</v>
      </c>
      <c r="V22" s="54">
        <v>141235.83333333331</v>
      </c>
      <c r="W22" s="56">
        <v>282471.66666666663</v>
      </c>
      <c r="X22" s="84"/>
      <c r="Y22" s="37">
        <v>847414.99999999988</v>
      </c>
    </row>
    <row r="23" spans="1:25" ht="15" x14ac:dyDescent="0.25">
      <c r="A23" s="36"/>
      <c r="B23" s="1" t="s">
        <v>11</v>
      </c>
      <c r="C23" s="35"/>
      <c r="D23" s="54">
        <v>523804.83333333349</v>
      </c>
      <c r="E23"/>
      <c r="F23" s="54">
        <v>6</v>
      </c>
      <c r="G23" s="55"/>
      <c r="H23" s="54">
        <v>64349.166666666657</v>
      </c>
      <c r="I23" s="54">
        <v>64349.166666666657</v>
      </c>
      <c r="J23" s="54">
        <v>64349.166666666657</v>
      </c>
      <c r="K23" s="56">
        <v>193047.49999999997</v>
      </c>
      <c r="L23" s="54">
        <v>64349.166666666657</v>
      </c>
      <c r="M23" s="54">
        <v>64349.166666666657</v>
      </c>
      <c r="N23" s="54">
        <v>64349.166666666657</v>
      </c>
      <c r="O23" s="56">
        <v>193047.49999999997</v>
      </c>
      <c r="P23" s="54">
        <v>64349.166666666657</v>
      </c>
      <c r="Q23" s="54">
        <v>64349.166666666657</v>
      </c>
      <c r="R23" s="54">
        <v>64349.166666666657</v>
      </c>
      <c r="S23" s="56">
        <v>193047.49999999997</v>
      </c>
      <c r="T23" s="54">
        <v>64349.166666666657</v>
      </c>
      <c r="U23" s="54">
        <v>64349.166666666657</v>
      </c>
      <c r="V23" s="54">
        <v>64349.166666666657</v>
      </c>
      <c r="W23" s="56">
        <v>193047.49999999997</v>
      </c>
      <c r="X23" s="84"/>
      <c r="Y23" s="37">
        <v>772189.99999999988</v>
      </c>
    </row>
    <row r="24" spans="1:25" ht="15" x14ac:dyDescent="0.25">
      <c r="A24" s="36"/>
      <c r="B24" s="1" t="s">
        <v>12</v>
      </c>
      <c r="C24" s="35"/>
      <c r="D24" s="54">
        <v>304536.19333333347</v>
      </c>
      <c r="E24"/>
      <c r="F24" s="54">
        <v>7</v>
      </c>
      <c r="G24" s="55"/>
      <c r="H24" s="54">
        <v>35469.166666666664</v>
      </c>
      <c r="I24" s="54">
        <v>35469.166666666664</v>
      </c>
      <c r="J24" s="54">
        <v>35469.166666666664</v>
      </c>
      <c r="K24" s="56">
        <v>106407.5</v>
      </c>
      <c r="L24" s="54">
        <v>35469.166666666664</v>
      </c>
      <c r="M24" s="54">
        <v>35469.166666666664</v>
      </c>
      <c r="N24" s="54">
        <v>35469.166666666664</v>
      </c>
      <c r="O24" s="56">
        <v>106407.5</v>
      </c>
      <c r="P24" s="54">
        <v>35469.166666666664</v>
      </c>
      <c r="Q24" s="54">
        <v>35469.166666666664</v>
      </c>
      <c r="R24" s="54">
        <v>35469.166666666664</v>
      </c>
      <c r="S24" s="56">
        <v>106407.5</v>
      </c>
      <c r="T24" s="54">
        <v>35469.166666666664</v>
      </c>
      <c r="U24" s="54">
        <v>35469.166666666664</v>
      </c>
      <c r="V24" s="54">
        <v>35469.166666666664</v>
      </c>
      <c r="W24" s="56">
        <v>106407.5</v>
      </c>
      <c r="X24" s="84"/>
      <c r="Y24" s="37">
        <v>425630</v>
      </c>
    </row>
    <row r="25" spans="1:25" ht="15" x14ac:dyDescent="0.25">
      <c r="A25" s="36"/>
      <c r="B25" s="1" t="s">
        <v>120</v>
      </c>
      <c r="C25" s="35"/>
      <c r="D25" s="54">
        <v>167708.37666666653</v>
      </c>
      <c r="E25"/>
      <c r="F25" s="54">
        <v>6</v>
      </c>
      <c r="G25" s="55"/>
      <c r="H25" s="54">
        <v>14875</v>
      </c>
      <c r="I25" s="54">
        <v>14875</v>
      </c>
      <c r="J25" s="54">
        <v>14875</v>
      </c>
      <c r="K25" s="56">
        <v>44625</v>
      </c>
      <c r="L25" s="54">
        <v>14875</v>
      </c>
      <c r="M25" s="54">
        <v>14875</v>
      </c>
      <c r="N25" s="54">
        <v>14875</v>
      </c>
      <c r="O25" s="56">
        <v>44625</v>
      </c>
      <c r="P25" s="54">
        <v>14875</v>
      </c>
      <c r="Q25" s="54">
        <v>14875</v>
      </c>
      <c r="R25" s="54">
        <v>14875</v>
      </c>
      <c r="S25" s="56">
        <v>44625</v>
      </c>
      <c r="T25" s="54">
        <v>14875</v>
      </c>
      <c r="U25" s="54">
        <v>14875</v>
      </c>
      <c r="V25" s="54">
        <v>14875</v>
      </c>
      <c r="W25" s="56">
        <v>44625</v>
      </c>
      <c r="X25" s="84"/>
      <c r="Y25" s="37">
        <v>178500</v>
      </c>
    </row>
    <row r="26" spans="1:25" x14ac:dyDescent="0.2">
      <c r="A26" s="36"/>
      <c r="B26" s="1" t="s">
        <v>121</v>
      </c>
      <c r="C26" s="35"/>
      <c r="D26" s="54">
        <v>638744.38143520628</v>
      </c>
      <c r="E26" s="55"/>
      <c r="F26" s="82" t="s">
        <v>127</v>
      </c>
      <c r="G26" s="55"/>
      <c r="H26" s="54">
        <v>82264.944010416672</v>
      </c>
      <c r="I26" s="54">
        <v>82264.944010416672</v>
      </c>
      <c r="J26" s="54">
        <v>78623.332389322924</v>
      </c>
      <c r="K26" s="56">
        <v>243153.22041015627</v>
      </c>
      <c r="L26" s="54">
        <v>78623.332389322924</v>
      </c>
      <c r="M26" s="54">
        <v>77712.929484049484</v>
      </c>
      <c r="N26" s="54">
        <v>77712.929484049484</v>
      </c>
      <c r="O26" s="56">
        <v>234049.19135742192</v>
      </c>
      <c r="P26" s="54">
        <v>77712.929484049484</v>
      </c>
      <c r="Q26" s="54">
        <v>77712.929484049484</v>
      </c>
      <c r="R26" s="54">
        <v>77712.929484049484</v>
      </c>
      <c r="S26" s="56">
        <v>233138.78845214844</v>
      </c>
      <c r="T26" s="54">
        <v>77712.929484049484</v>
      </c>
      <c r="U26" s="54">
        <v>80444.138199869791</v>
      </c>
      <c r="V26" s="54">
        <v>82264.944010416672</v>
      </c>
      <c r="W26" s="56">
        <v>240422.01169433596</v>
      </c>
      <c r="X26" s="84"/>
      <c r="Y26" s="38">
        <v>950763.21191406262</v>
      </c>
    </row>
    <row r="27" spans="1:25" x14ac:dyDescent="0.2">
      <c r="A27" s="1"/>
      <c r="B27" s="46" t="s">
        <v>13</v>
      </c>
      <c r="C27" s="35"/>
      <c r="D27" s="78">
        <v>4355009.2990564629</v>
      </c>
      <c r="E27" s="63"/>
      <c r="F27" s="61">
        <v>0</v>
      </c>
      <c r="G27" s="63"/>
      <c r="H27" s="78">
        <v>283781.19401041663</v>
      </c>
      <c r="I27" s="78">
        <v>529269.52734375</v>
      </c>
      <c r="J27" s="78">
        <v>528405.69350043405</v>
      </c>
      <c r="K27" s="78">
        <v>1341456.4148546006</v>
      </c>
      <c r="L27" s="78">
        <v>494254.02683376736</v>
      </c>
      <c r="M27" s="78">
        <v>493343.62392849394</v>
      </c>
      <c r="N27" s="78">
        <v>493343.62392849394</v>
      </c>
      <c r="O27" s="78">
        <v>1480941.2746907552</v>
      </c>
      <c r="P27" s="78">
        <v>493343.62392849394</v>
      </c>
      <c r="Q27" s="78">
        <v>493343.62392849394</v>
      </c>
      <c r="R27" s="78">
        <v>493343.62392849394</v>
      </c>
      <c r="S27" s="78">
        <v>1480030.8717854819</v>
      </c>
      <c r="T27" s="78">
        <v>493343.62392849394</v>
      </c>
      <c r="U27" s="78">
        <v>496074.83264431421</v>
      </c>
      <c r="V27" s="78">
        <v>740606.19401041651</v>
      </c>
      <c r="W27" s="78">
        <v>1730024.6505832246</v>
      </c>
      <c r="X27" s="85"/>
      <c r="Y27" s="75">
        <v>6032453.2119140625</v>
      </c>
    </row>
    <row r="28" spans="1:25" x14ac:dyDescent="0.2">
      <c r="A28" s="1"/>
      <c r="C28" s="35"/>
      <c r="D28" s="80"/>
      <c r="E28" s="50"/>
      <c r="F28" s="50"/>
      <c r="G28" s="50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84"/>
      <c r="Y28" s="37"/>
    </row>
    <row r="29" spans="1:25" ht="13.5" x14ac:dyDescent="0.25">
      <c r="A29" s="53" t="s">
        <v>14</v>
      </c>
      <c r="B29" s="1"/>
      <c r="C29" s="35"/>
      <c r="D29" s="55"/>
      <c r="F29" s="1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4"/>
      <c r="Y29" s="37"/>
    </row>
    <row r="30" spans="1:25" x14ac:dyDescent="0.2">
      <c r="A30" s="36"/>
      <c r="B30" s="1" t="s">
        <v>122</v>
      </c>
      <c r="C30" s="35"/>
      <c r="D30" s="54">
        <v>171999.98769531251</v>
      </c>
      <c r="E30" s="55"/>
      <c r="F30" s="55"/>
      <c r="G30" s="55"/>
      <c r="H30" s="54">
        <v>29716.666666666664</v>
      </c>
      <c r="I30" s="54">
        <v>29716.666666666664</v>
      </c>
      <c r="J30" s="54">
        <v>29716.666666666664</v>
      </c>
      <c r="K30" s="56">
        <v>89150</v>
      </c>
      <c r="L30" s="54">
        <v>7750</v>
      </c>
      <c r="M30" s="54">
        <v>7750</v>
      </c>
      <c r="N30" s="54">
        <v>7750</v>
      </c>
      <c r="O30" s="56">
        <v>23250</v>
      </c>
      <c r="P30" s="54">
        <v>7750</v>
      </c>
      <c r="Q30" s="54">
        <v>7750</v>
      </c>
      <c r="R30" s="54">
        <v>7750</v>
      </c>
      <c r="S30" s="56">
        <v>23250</v>
      </c>
      <c r="T30" s="54">
        <v>7750</v>
      </c>
      <c r="U30" s="54">
        <v>7750</v>
      </c>
      <c r="V30" s="54">
        <v>7750</v>
      </c>
      <c r="W30" s="56">
        <v>23250</v>
      </c>
      <c r="X30" s="84"/>
      <c r="Y30" s="37">
        <v>158900</v>
      </c>
    </row>
    <row r="31" spans="1:25" x14ac:dyDescent="0.2">
      <c r="A31" s="36"/>
      <c r="B31" s="1" t="s">
        <v>123</v>
      </c>
      <c r="C31" s="35"/>
      <c r="D31" s="54">
        <v>1164744.9896679686</v>
      </c>
      <c r="E31" s="55"/>
      <c r="F31" s="55"/>
      <c r="G31" s="55"/>
      <c r="H31" s="54">
        <v>122500</v>
      </c>
      <c r="I31" s="54">
        <v>122500</v>
      </c>
      <c r="J31" s="54">
        <v>122500</v>
      </c>
      <c r="K31" s="56">
        <v>367500</v>
      </c>
      <c r="L31" s="54">
        <v>122500</v>
      </c>
      <c r="M31" s="54">
        <v>122500</v>
      </c>
      <c r="N31" s="54">
        <v>122500</v>
      </c>
      <c r="O31" s="56">
        <v>367500</v>
      </c>
      <c r="P31" s="54">
        <v>122500</v>
      </c>
      <c r="Q31" s="54">
        <v>122500</v>
      </c>
      <c r="R31" s="54">
        <v>122500</v>
      </c>
      <c r="S31" s="56">
        <v>367500</v>
      </c>
      <c r="T31" s="54">
        <v>122500</v>
      </c>
      <c r="U31" s="54">
        <v>122500</v>
      </c>
      <c r="V31" s="54">
        <v>122500</v>
      </c>
      <c r="W31" s="56">
        <v>367500</v>
      </c>
      <c r="X31" s="84"/>
      <c r="Y31" s="37">
        <v>1470000</v>
      </c>
    </row>
    <row r="32" spans="1:25" x14ac:dyDescent="0.2">
      <c r="A32" s="36"/>
      <c r="B32" s="1" t="s">
        <v>15</v>
      </c>
      <c r="C32" s="35"/>
      <c r="D32" s="54">
        <v>275816.06265624997</v>
      </c>
      <c r="E32" s="55"/>
      <c r="F32" s="55"/>
      <c r="G32" s="55"/>
      <c r="H32" s="54">
        <v>0</v>
      </c>
      <c r="I32" s="54">
        <v>0</v>
      </c>
      <c r="J32" s="54">
        <v>17666.666666666664</v>
      </c>
      <c r="K32" s="56">
        <v>17666.666666666664</v>
      </c>
      <c r="L32" s="54">
        <v>17666.666666666664</v>
      </c>
      <c r="M32" s="54">
        <v>17666.666666666664</v>
      </c>
      <c r="N32" s="54">
        <v>17666.666666666664</v>
      </c>
      <c r="O32" s="56">
        <v>52999.999999999993</v>
      </c>
      <c r="P32" s="54">
        <v>17666.666666666664</v>
      </c>
      <c r="Q32" s="54">
        <v>17666.666666666664</v>
      </c>
      <c r="R32" s="54">
        <v>17666.666666666664</v>
      </c>
      <c r="S32" s="56">
        <v>52999.999999999993</v>
      </c>
      <c r="T32" s="54">
        <v>17666.666666666664</v>
      </c>
      <c r="U32" s="54">
        <v>17666.666666666664</v>
      </c>
      <c r="V32" s="54">
        <v>0</v>
      </c>
      <c r="W32" s="56">
        <v>35333.333333333328</v>
      </c>
      <c r="X32" s="84"/>
      <c r="Y32" s="37">
        <v>159000</v>
      </c>
    </row>
    <row r="33" spans="1:25" x14ac:dyDescent="0.2">
      <c r="A33" s="36"/>
      <c r="B33" s="36" t="s">
        <v>28</v>
      </c>
      <c r="C33" s="35"/>
      <c r="D33" s="54">
        <v>180926.63546875</v>
      </c>
      <c r="E33" s="55"/>
      <c r="F33" s="55"/>
      <c r="G33" s="55"/>
      <c r="H33" s="54">
        <v>0</v>
      </c>
      <c r="I33" s="54">
        <v>0</v>
      </c>
      <c r="J33" s="54">
        <v>26010.331597222219</v>
      </c>
      <c r="K33" s="56">
        <v>26010.331597222219</v>
      </c>
      <c r="L33" s="54">
        <v>26010.331597222219</v>
      </c>
      <c r="M33" s="54">
        <v>26010.331597222219</v>
      </c>
      <c r="N33" s="54">
        <v>26010.331597222219</v>
      </c>
      <c r="O33" s="56">
        <v>78030.994791666657</v>
      </c>
      <c r="P33" s="54">
        <v>26010.331597222219</v>
      </c>
      <c r="Q33" s="54">
        <v>26010.331597222219</v>
      </c>
      <c r="R33" s="54">
        <v>26010.331597222219</v>
      </c>
      <c r="S33" s="56">
        <v>78030.994791666657</v>
      </c>
      <c r="T33" s="54">
        <v>26010.331597222219</v>
      </c>
      <c r="U33" s="54">
        <v>26010.331597222219</v>
      </c>
      <c r="V33" s="54">
        <v>0</v>
      </c>
      <c r="W33" s="56">
        <v>52020.663194444438</v>
      </c>
      <c r="X33" s="84"/>
      <c r="Y33" s="37">
        <v>234092.98437499997</v>
      </c>
    </row>
    <row r="34" spans="1:25" x14ac:dyDescent="0.2">
      <c r="A34" s="36"/>
      <c r="B34" s="1" t="s">
        <v>124</v>
      </c>
      <c r="C34" s="35"/>
      <c r="D34" s="54">
        <v>159073.44186706544</v>
      </c>
      <c r="E34" s="55"/>
      <c r="F34" s="55"/>
      <c r="G34" s="55"/>
      <c r="H34" s="54">
        <v>12000</v>
      </c>
      <c r="I34" s="54">
        <v>12000</v>
      </c>
      <c r="J34" s="54">
        <v>50830.747992621524</v>
      </c>
      <c r="K34" s="56">
        <v>74830.747992621531</v>
      </c>
      <c r="L34" s="54">
        <v>40830.747992621524</v>
      </c>
      <c r="M34" s="54">
        <v>40430.747992621524</v>
      </c>
      <c r="N34" s="54">
        <v>40430.747992621524</v>
      </c>
      <c r="O34" s="56">
        <v>121692.24397786456</v>
      </c>
      <c r="P34" s="54">
        <v>40430.747992621524</v>
      </c>
      <c r="Q34" s="54">
        <v>40430.747992621524</v>
      </c>
      <c r="R34" s="54">
        <v>40430.747992621524</v>
      </c>
      <c r="S34" s="56">
        <v>121292.24397786456</v>
      </c>
      <c r="T34" s="54">
        <v>40430.747992621524</v>
      </c>
      <c r="U34" s="54">
        <v>41630.747992621524</v>
      </c>
      <c r="V34" s="54">
        <v>2000</v>
      </c>
      <c r="W34" s="56">
        <v>84061.495985243047</v>
      </c>
      <c r="X34" s="84"/>
      <c r="Y34" s="38">
        <v>401876.73193359369</v>
      </c>
    </row>
    <row r="35" spans="1:25" x14ac:dyDescent="0.2">
      <c r="A35" s="1"/>
      <c r="B35" s="46" t="s">
        <v>16</v>
      </c>
      <c r="C35" s="35"/>
      <c r="D35" s="78">
        <v>1952561.1173553467</v>
      </c>
      <c r="E35" s="48"/>
      <c r="F35" s="48"/>
      <c r="G35" s="48"/>
      <c r="H35" s="47">
        <v>164216.66666666666</v>
      </c>
      <c r="I35" s="47">
        <v>164216.66666666666</v>
      </c>
      <c r="J35" s="47">
        <v>246724.41292317706</v>
      </c>
      <c r="K35" s="47">
        <v>575157.74625651038</v>
      </c>
      <c r="L35" s="47">
        <v>214757.74625651041</v>
      </c>
      <c r="M35" s="47">
        <v>214357.74625651041</v>
      </c>
      <c r="N35" s="47">
        <v>214357.74625651041</v>
      </c>
      <c r="O35" s="47">
        <v>643473.23876953125</v>
      </c>
      <c r="P35" s="47">
        <v>214357.74625651041</v>
      </c>
      <c r="Q35" s="47">
        <v>214357.74625651041</v>
      </c>
      <c r="R35" s="47">
        <v>214357.74625651041</v>
      </c>
      <c r="S35" s="47">
        <v>643073.23876953125</v>
      </c>
      <c r="T35" s="47">
        <v>214357.74625651041</v>
      </c>
      <c r="U35" s="47">
        <v>215557.74625651041</v>
      </c>
      <c r="V35" s="47">
        <v>132250</v>
      </c>
      <c r="W35" s="47">
        <v>562165.49251302076</v>
      </c>
      <c r="X35" s="84"/>
      <c r="Y35" s="37">
        <v>2423869.7163085938</v>
      </c>
    </row>
    <row r="36" spans="1:25" x14ac:dyDescent="0.2">
      <c r="A36" s="43"/>
      <c r="B36" s="43"/>
      <c r="C36" s="35"/>
      <c r="D36" s="56"/>
      <c r="F36" s="1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4"/>
      <c r="Y36" s="37"/>
    </row>
    <row r="37" spans="1:25" ht="13.5" x14ac:dyDescent="0.25">
      <c r="A37" s="57" t="s">
        <v>17</v>
      </c>
      <c r="B37" s="36"/>
      <c r="C37" s="35"/>
      <c r="D37" s="56"/>
      <c r="E37" s="55"/>
      <c r="F37" s="55"/>
      <c r="G37" s="55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84"/>
      <c r="Y37" s="37"/>
    </row>
    <row r="38" spans="1:25" x14ac:dyDescent="0.2">
      <c r="A38" s="36"/>
      <c r="B38" s="36" t="s">
        <v>18</v>
      </c>
      <c r="C38" s="35"/>
      <c r="D38" s="54">
        <v>998478.0078125</v>
      </c>
      <c r="E38" s="55"/>
      <c r="F38" s="55"/>
      <c r="G38" s="55"/>
      <c r="H38" s="54">
        <v>108380.54166666666</v>
      </c>
      <c r="I38" s="54">
        <v>108380.54166666666</v>
      </c>
      <c r="J38" s="54">
        <v>108380.54166666666</v>
      </c>
      <c r="K38" s="56">
        <v>325141.625</v>
      </c>
      <c r="L38" s="54">
        <v>108380.54166666666</v>
      </c>
      <c r="M38" s="54">
        <v>108380.54166666666</v>
      </c>
      <c r="N38" s="54">
        <v>108380.54166666666</v>
      </c>
      <c r="O38" s="56">
        <v>325141.625</v>
      </c>
      <c r="P38" s="54">
        <v>108380.54166666666</v>
      </c>
      <c r="Q38" s="54">
        <v>108380.54166666666</v>
      </c>
      <c r="R38" s="54">
        <v>108380.54166666666</v>
      </c>
      <c r="S38" s="56">
        <v>325141.625</v>
      </c>
      <c r="T38" s="54">
        <v>108380.54166666666</v>
      </c>
      <c r="U38" s="54">
        <v>108380.54166666666</v>
      </c>
      <c r="V38" s="54">
        <v>108380.54166666666</v>
      </c>
      <c r="W38" s="56">
        <v>325141.625</v>
      </c>
      <c r="X38" s="84"/>
      <c r="Y38" s="37">
        <v>1300566.5</v>
      </c>
    </row>
    <row r="39" spans="1:25" x14ac:dyDescent="0.2">
      <c r="A39" s="36"/>
      <c r="B39" s="36" t="s">
        <v>108</v>
      </c>
      <c r="C39" s="35"/>
      <c r="D39" s="64">
        <v>433.80000762939454</v>
      </c>
      <c r="E39" s="55"/>
      <c r="F39" s="55"/>
      <c r="G39" s="55"/>
      <c r="H39" s="64">
        <v>67.0101318359375</v>
      </c>
      <c r="I39" s="64">
        <v>67.0101318359375</v>
      </c>
      <c r="J39" s="64">
        <v>67.0101318359375</v>
      </c>
      <c r="K39" s="56">
        <v>201.0303955078125</v>
      </c>
      <c r="L39" s="64">
        <v>67.0101318359375</v>
      </c>
      <c r="M39" s="64">
        <v>67.0101318359375</v>
      </c>
      <c r="N39" s="64">
        <v>67.0101318359375</v>
      </c>
      <c r="O39" s="56">
        <v>201.0303955078125</v>
      </c>
      <c r="P39" s="64">
        <v>67.0101318359375</v>
      </c>
      <c r="Q39" s="64">
        <v>67.0101318359375</v>
      </c>
      <c r="R39" s="64">
        <v>67.0101318359375</v>
      </c>
      <c r="S39" s="56">
        <v>201.0303955078125</v>
      </c>
      <c r="T39" s="64">
        <v>67.0101318359375</v>
      </c>
      <c r="U39" s="64">
        <v>67.0101318359375</v>
      </c>
      <c r="V39" s="64">
        <v>67.0101318359375</v>
      </c>
      <c r="W39" s="56">
        <v>201.0303955078125</v>
      </c>
      <c r="X39" s="84"/>
      <c r="Y39" s="37">
        <v>804.12158203125</v>
      </c>
    </row>
    <row r="40" spans="1:25" x14ac:dyDescent="0.2">
      <c r="A40" s="36"/>
      <c r="B40" s="36" t="s">
        <v>109</v>
      </c>
      <c r="C40" s="35"/>
      <c r="D40" s="64">
        <v>260.99999076843261</v>
      </c>
      <c r="E40" s="55"/>
      <c r="F40" s="55"/>
      <c r="G40" s="55"/>
      <c r="H40" s="64">
        <v>22</v>
      </c>
      <c r="I40" s="64">
        <v>22</v>
      </c>
      <c r="J40" s="64">
        <v>22</v>
      </c>
      <c r="K40" s="56">
        <v>66</v>
      </c>
      <c r="L40" s="64">
        <v>22</v>
      </c>
      <c r="M40" s="64">
        <v>22</v>
      </c>
      <c r="N40" s="64">
        <v>22</v>
      </c>
      <c r="O40" s="56">
        <v>66</v>
      </c>
      <c r="P40" s="64">
        <v>22</v>
      </c>
      <c r="Q40" s="64">
        <v>22</v>
      </c>
      <c r="R40" s="64">
        <v>22</v>
      </c>
      <c r="S40" s="56">
        <v>66</v>
      </c>
      <c r="T40" s="64">
        <v>22</v>
      </c>
      <c r="U40" s="64">
        <v>22</v>
      </c>
      <c r="V40" s="64">
        <v>22</v>
      </c>
      <c r="W40" s="56">
        <v>66</v>
      </c>
      <c r="X40" s="84"/>
      <c r="Y40" s="37">
        <v>264</v>
      </c>
    </row>
    <row r="41" spans="1:25" x14ac:dyDescent="0.2">
      <c r="A41" s="36"/>
      <c r="B41" s="36" t="s">
        <v>19</v>
      </c>
      <c r="C41" s="35"/>
      <c r="D41" s="54">
        <v>0</v>
      </c>
      <c r="E41" s="55"/>
      <c r="F41" s="55"/>
      <c r="G41" s="55"/>
      <c r="H41" s="54">
        <v>0</v>
      </c>
      <c r="I41" s="54">
        <v>0</v>
      </c>
      <c r="J41" s="54">
        <v>0</v>
      </c>
      <c r="K41" s="56">
        <v>0</v>
      </c>
      <c r="L41" s="54">
        <v>0</v>
      </c>
      <c r="M41" s="54">
        <v>0</v>
      </c>
      <c r="N41" s="54">
        <v>0</v>
      </c>
      <c r="O41" s="56">
        <v>0</v>
      </c>
      <c r="P41" s="54">
        <v>0</v>
      </c>
      <c r="Q41" s="54">
        <v>0</v>
      </c>
      <c r="R41" s="54">
        <v>0</v>
      </c>
      <c r="S41" s="56">
        <v>0</v>
      </c>
      <c r="T41" s="54">
        <v>0</v>
      </c>
      <c r="U41" s="54">
        <v>0</v>
      </c>
      <c r="V41" s="54">
        <v>0</v>
      </c>
      <c r="W41" s="56">
        <v>0</v>
      </c>
      <c r="X41" s="84"/>
      <c r="Y41" s="37">
        <v>0</v>
      </c>
    </row>
    <row r="42" spans="1:25" x14ac:dyDescent="0.2">
      <c r="A42" s="36"/>
      <c r="B42" s="36" t="s">
        <v>20</v>
      </c>
      <c r="C42" s="35"/>
      <c r="D42" s="54">
        <v>27000</v>
      </c>
      <c r="E42" s="55"/>
      <c r="F42" s="55"/>
      <c r="G42" s="55"/>
      <c r="H42" s="54">
        <v>2500</v>
      </c>
      <c r="I42" s="54">
        <v>2500</v>
      </c>
      <c r="J42" s="54">
        <v>2500</v>
      </c>
      <c r="K42" s="56">
        <v>7500</v>
      </c>
      <c r="L42" s="54">
        <v>2500</v>
      </c>
      <c r="M42" s="54">
        <v>2500</v>
      </c>
      <c r="N42" s="54">
        <v>2500</v>
      </c>
      <c r="O42" s="56">
        <v>7500</v>
      </c>
      <c r="P42" s="54">
        <v>2500</v>
      </c>
      <c r="Q42" s="54">
        <v>2500</v>
      </c>
      <c r="R42" s="54">
        <v>2500</v>
      </c>
      <c r="S42" s="56">
        <v>7500</v>
      </c>
      <c r="T42" s="54">
        <v>2500</v>
      </c>
      <c r="U42" s="54">
        <v>2500</v>
      </c>
      <c r="V42" s="54">
        <v>2500</v>
      </c>
      <c r="W42" s="56">
        <v>7500</v>
      </c>
      <c r="X42" s="84"/>
      <c r="Y42" s="37">
        <v>30000</v>
      </c>
    </row>
    <row r="43" spans="1:25" x14ac:dyDescent="0.2">
      <c r="A43" s="36"/>
      <c r="B43" s="36" t="s">
        <v>110</v>
      </c>
      <c r="C43" s="35"/>
      <c r="D43" s="54">
        <v>0</v>
      </c>
      <c r="E43" s="55"/>
      <c r="F43" s="55"/>
      <c r="G43" s="55"/>
      <c r="H43" s="54">
        <v>0</v>
      </c>
      <c r="I43" s="54">
        <v>0</v>
      </c>
      <c r="J43" s="54">
        <v>0</v>
      </c>
      <c r="K43" s="56">
        <v>0</v>
      </c>
      <c r="L43" s="54">
        <v>0</v>
      </c>
      <c r="M43" s="54">
        <v>0</v>
      </c>
      <c r="N43" s="54">
        <v>0</v>
      </c>
      <c r="O43" s="56">
        <v>0</v>
      </c>
      <c r="P43" s="54">
        <v>0</v>
      </c>
      <c r="Q43" s="54">
        <v>0</v>
      </c>
      <c r="R43" s="54">
        <v>0</v>
      </c>
      <c r="S43" s="56">
        <v>0</v>
      </c>
      <c r="T43" s="54">
        <v>0</v>
      </c>
      <c r="U43" s="54">
        <v>0</v>
      </c>
      <c r="V43" s="54">
        <v>0</v>
      </c>
      <c r="W43" s="56">
        <v>0</v>
      </c>
      <c r="X43" s="84"/>
      <c r="Y43" s="38">
        <v>0</v>
      </c>
    </row>
    <row r="44" spans="1:25" x14ac:dyDescent="0.2">
      <c r="A44" s="36"/>
      <c r="B44" s="46" t="s">
        <v>21</v>
      </c>
      <c r="C44" s="35"/>
      <c r="D44" s="78">
        <v>1026172.8078108978</v>
      </c>
      <c r="E44" s="48"/>
      <c r="F44" s="48"/>
      <c r="G44" s="48"/>
      <c r="H44" s="47">
        <v>110969.55179850259</v>
      </c>
      <c r="I44" s="47">
        <v>110969.55179850259</v>
      </c>
      <c r="J44" s="47">
        <v>110969.55179850259</v>
      </c>
      <c r="K44" s="47">
        <v>332908.65539550781</v>
      </c>
      <c r="L44" s="47">
        <v>110969.55179850259</v>
      </c>
      <c r="M44" s="47">
        <v>110969.55179850259</v>
      </c>
      <c r="N44" s="47">
        <v>110969.55179850259</v>
      </c>
      <c r="O44" s="47">
        <v>332908.65539550781</v>
      </c>
      <c r="P44" s="47">
        <v>110969.55179850259</v>
      </c>
      <c r="Q44" s="47">
        <v>110969.55179850259</v>
      </c>
      <c r="R44" s="47">
        <v>110969.55179850259</v>
      </c>
      <c r="S44" s="47">
        <v>332908.65539550781</v>
      </c>
      <c r="T44" s="47">
        <v>110969.55179850259</v>
      </c>
      <c r="U44" s="47">
        <v>110969.55179850259</v>
      </c>
      <c r="V44" s="47">
        <v>110969.55179850259</v>
      </c>
      <c r="W44" s="47">
        <v>332908.65539550781</v>
      </c>
      <c r="X44" s="84"/>
      <c r="Y44" s="37">
        <v>1331634.6215820313</v>
      </c>
    </row>
    <row r="45" spans="1:25" x14ac:dyDescent="0.2">
      <c r="A45" s="36"/>
      <c r="B45" s="43"/>
      <c r="C45" s="35"/>
      <c r="D45" s="80"/>
      <c r="E45" s="50"/>
      <c r="F45" s="50"/>
      <c r="G45" s="50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84"/>
      <c r="Y45" s="37"/>
    </row>
    <row r="46" spans="1:25" ht="13.5" x14ac:dyDescent="0.25">
      <c r="A46" s="57" t="s">
        <v>112</v>
      </c>
      <c r="B46" s="36"/>
      <c r="C46" s="35"/>
      <c r="D46" s="56"/>
      <c r="F46" s="1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4"/>
      <c r="Y46" s="37"/>
    </row>
    <row r="47" spans="1:25" x14ac:dyDescent="0.2">
      <c r="A47" s="36"/>
      <c r="B47" s="36" t="s">
        <v>22</v>
      </c>
      <c r="C47" s="35"/>
      <c r="D47" s="54">
        <v>66796.979785156247</v>
      </c>
      <c r="E47" s="55"/>
      <c r="F47" s="55"/>
      <c r="G47" s="55"/>
      <c r="H47" s="54">
        <v>5469.775390625</v>
      </c>
      <c r="I47" s="54">
        <v>5469.775390625</v>
      </c>
      <c r="J47" s="54">
        <v>5469.775390625</v>
      </c>
      <c r="K47" s="56">
        <v>16409.326171875</v>
      </c>
      <c r="L47" s="54">
        <v>5469.775390625</v>
      </c>
      <c r="M47" s="54">
        <v>5469.775390625</v>
      </c>
      <c r="N47" s="54">
        <v>5469.775390625</v>
      </c>
      <c r="O47" s="56">
        <v>16409.326171875</v>
      </c>
      <c r="P47" s="54">
        <v>5469.775390625</v>
      </c>
      <c r="Q47" s="54">
        <v>5469.775390625</v>
      </c>
      <c r="R47" s="54">
        <v>5469.775390625</v>
      </c>
      <c r="S47" s="56">
        <v>16409.326171875</v>
      </c>
      <c r="T47" s="54">
        <v>5469.775390625</v>
      </c>
      <c r="U47" s="54">
        <v>5469.775390625</v>
      </c>
      <c r="V47" s="54">
        <v>5469.775390625</v>
      </c>
      <c r="W47" s="56">
        <v>16409.326171875</v>
      </c>
      <c r="X47" s="84"/>
      <c r="Y47" s="37">
        <v>65637.3046875</v>
      </c>
    </row>
    <row r="48" spans="1:25" x14ac:dyDescent="0.2">
      <c r="A48" s="36"/>
      <c r="B48" s="36" t="s">
        <v>23</v>
      </c>
      <c r="C48" s="35"/>
      <c r="D48" s="54">
        <v>0</v>
      </c>
      <c r="E48" s="55"/>
      <c r="F48" s="55"/>
      <c r="G48" s="55"/>
      <c r="H48" s="54">
        <v>0</v>
      </c>
      <c r="I48" s="54">
        <v>0</v>
      </c>
      <c r="J48" s="54">
        <v>0</v>
      </c>
      <c r="K48" s="56">
        <v>0</v>
      </c>
      <c r="L48" s="54">
        <v>0</v>
      </c>
      <c r="M48" s="54">
        <v>0</v>
      </c>
      <c r="N48" s="54">
        <v>0</v>
      </c>
      <c r="O48" s="56">
        <v>0</v>
      </c>
      <c r="P48" s="54">
        <v>0</v>
      </c>
      <c r="Q48" s="54">
        <v>0</v>
      </c>
      <c r="R48" s="54">
        <v>0</v>
      </c>
      <c r="S48" s="56">
        <v>0</v>
      </c>
      <c r="T48" s="54">
        <v>0</v>
      </c>
      <c r="U48" s="54">
        <v>0</v>
      </c>
      <c r="V48" s="54">
        <v>0</v>
      </c>
      <c r="W48" s="56">
        <v>0</v>
      </c>
      <c r="X48" s="84"/>
      <c r="Y48" s="37">
        <v>0</v>
      </c>
    </row>
    <row r="49" spans="1:25" x14ac:dyDescent="0.2">
      <c r="A49" s="36"/>
      <c r="B49" s="36" t="s">
        <v>24</v>
      </c>
      <c r="C49" s="35"/>
      <c r="D49" s="54">
        <v>49998.000585937501</v>
      </c>
      <c r="E49" s="55"/>
      <c r="F49" s="55"/>
      <c r="G49" s="55"/>
      <c r="H49" s="54">
        <v>5000</v>
      </c>
      <c r="I49" s="54">
        <v>5000</v>
      </c>
      <c r="J49" s="54">
        <v>5000</v>
      </c>
      <c r="K49" s="56">
        <v>15000</v>
      </c>
      <c r="L49" s="54">
        <v>5000</v>
      </c>
      <c r="M49" s="54">
        <v>5000</v>
      </c>
      <c r="N49" s="54">
        <v>5000</v>
      </c>
      <c r="O49" s="56">
        <v>15000</v>
      </c>
      <c r="P49" s="54">
        <v>5000</v>
      </c>
      <c r="Q49" s="54">
        <v>5000</v>
      </c>
      <c r="R49" s="54">
        <v>5000</v>
      </c>
      <c r="S49" s="56">
        <v>15000</v>
      </c>
      <c r="T49" s="54">
        <v>5000</v>
      </c>
      <c r="U49" s="54">
        <v>5000</v>
      </c>
      <c r="V49" s="54">
        <v>5000</v>
      </c>
      <c r="W49" s="56">
        <v>15000</v>
      </c>
      <c r="X49" s="84"/>
      <c r="Y49" s="37">
        <v>60000</v>
      </c>
    </row>
    <row r="50" spans="1:25" x14ac:dyDescent="0.2">
      <c r="A50" s="36"/>
      <c r="B50" s="36" t="s">
        <v>25</v>
      </c>
      <c r="C50" s="35"/>
      <c r="D50" s="54">
        <v>142097.479765625</v>
      </c>
      <c r="E50" s="55"/>
      <c r="F50" s="55"/>
      <c r="G50" s="55"/>
      <c r="H50" s="54">
        <v>13874.762044270832</v>
      </c>
      <c r="I50" s="54">
        <v>13874.762044270832</v>
      </c>
      <c r="J50" s="54">
        <v>13874.762044270832</v>
      </c>
      <c r="K50" s="56">
        <v>41624.2861328125</v>
      </c>
      <c r="L50" s="54">
        <v>13874.762044270832</v>
      </c>
      <c r="M50" s="54">
        <v>13874.762044270832</v>
      </c>
      <c r="N50" s="54">
        <v>13874.762044270832</v>
      </c>
      <c r="O50" s="56">
        <v>41624.2861328125</v>
      </c>
      <c r="P50" s="54">
        <v>13874.762044270832</v>
      </c>
      <c r="Q50" s="54">
        <v>13874.762044270832</v>
      </c>
      <c r="R50" s="54">
        <v>13874.762044270832</v>
      </c>
      <c r="S50" s="56">
        <v>41624.2861328125</v>
      </c>
      <c r="T50" s="54">
        <v>13874.762044270832</v>
      </c>
      <c r="U50" s="54">
        <v>13874.762044270832</v>
      </c>
      <c r="V50" s="54">
        <v>13874.762044270832</v>
      </c>
      <c r="W50" s="56">
        <v>41624.2861328125</v>
      </c>
      <c r="X50" s="84"/>
      <c r="Y50" s="37">
        <v>166497.14453125</v>
      </c>
    </row>
    <row r="51" spans="1:25" x14ac:dyDescent="0.2">
      <c r="A51" s="36"/>
      <c r="B51" s="36" t="s">
        <v>26</v>
      </c>
      <c r="C51" s="35"/>
      <c r="D51" s="64">
        <v>20690.000733642577</v>
      </c>
      <c r="E51" s="55"/>
      <c r="F51" s="55"/>
      <c r="G51" s="55"/>
      <c r="H51" s="64">
        <v>2263.391438802083</v>
      </c>
      <c r="I51" s="64">
        <v>2263.391438802083</v>
      </c>
      <c r="J51" s="64">
        <v>2263.391438802083</v>
      </c>
      <c r="K51" s="56">
        <v>6790.1743164062491</v>
      </c>
      <c r="L51" s="64">
        <v>2263.391438802083</v>
      </c>
      <c r="M51" s="64">
        <v>2263.391438802083</v>
      </c>
      <c r="N51" s="64">
        <v>2263.391438802083</v>
      </c>
      <c r="O51" s="56">
        <v>6790.1743164062491</v>
      </c>
      <c r="P51" s="64">
        <v>2263.391438802083</v>
      </c>
      <c r="Q51" s="64">
        <v>2263.391438802083</v>
      </c>
      <c r="R51" s="64">
        <v>2263.391438802083</v>
      </c>
      <c r="S51" s="56">
        <v>6790.1743164062491</v>
      </c>
      <c r="T51" s="64">
        <v>2263.391438802083</v>
      </c>
      <c r="U51" s="64">
        <v>2263.391438802083</v>
      </c>
      <c r="V51" s="64">
        <v>2263.391438802083</v>
      </c>
      <c r="W51" s="56">
        <v>6790.1743164062491</v>
      </c>
      <c r="X51" s="84"/>
      <c r="Y51" s="37">
        <v>27160.697265624996</v>
      </c>
    </row>
    <row r="52" spans="1:25" x14ac:dyDescent="0.2">
      <c r="A52" s="36"/>
      <c r="B52" s="36" t="s">
        <v>27</v>
      </c>
      <c r="C52" s="35"/>
      <c r="D52" s="64">
        <v>0</v>
      </c>
      <c r="E52" s="55"/>
      <c r="F52" s="55"/>
      <c r="G52" s="55"/>
      <c r="H52" s="64">
        <v>0</v>
      </c>
      <c r="I52" s="64">
        <v>0</v>
      </c>
      <c r="J52" s="64">
        <v>0</v>
      </c>
      <c r="K52" s="56">
        <v>0</v>
      </c>
      <c r="L52" s="64">
        <v>0</v>
      </c>
      <c r="M52" s="64">
        <v>0</v>
      </c>
      <c r="N52" s="64">
        <v>0</v>
      </c>
      <c r="O52" s="56">
        <v>0</v>
      </c>
      <c r="P52" s="64">
        <v>0</v>
      </c>
      <c r="Q52" s="64">
        <v>0</v>
      </c>
      <c r="R52" s="64">
        <v>0</v>
      </c>
      <c r="S52" s="56">
        <v>0</v>
      </c>
      <c r="T52" s="64">
        <v>0</v>
      </c>
      <c r="U52" s="64">
        <v>0</v>
      </c>
      <c r="V52" s="64">
        <v>0</v>
      </c>
      <c r="W52" s="56">
        <v>0</v>
      </c>
      <c r="X52" s="84"/>
      <c r="Y52" s="37">
        <v>0</v>
      </c>
    </row>
    <row r="53" spans="1:25" x14ac:dyDescent="0.2">
      <c r="A53" s="36"/>
      <c r="B53" s="36" t="s">
        <v>113</v>
      </c>
      <c r="C53" s="35"/>
      <c r="D53" s="64">
        <v>182900.04330078122</v>
      </c>
      <c r="E53" s="55"/>
      <c r="F53" s="55"/>
      <c r="G53" s="55"/>
      <c r="H53" s="64">
        <v>7791.6666666666661</v>
      </c>
      <c r="I53" s="64">
        <v>7791.6666666666661</v>
      </c>
      <c r="J53" s="64">
        <v>7791.6666666666661</v>
      </c>
      <c r="K53" s="56">
        <v>23375</v>
      </c>
      <c r="L53" s="64">
        <v>7791.6666666666661</v>
      </c>
      <c r="M53" s="64">
        <v>7791.6666666666661</v>
      </c>
      <c r="N53" s="64">
        <v>7791.6666666666661</v>
      </c>
      <c r="O53" s="56">
        <v>23375</v>
      </c>
      <c r="P53" s="64">
        <v>7791.6666666666661</v>
      </c>
      <c r="Q53" s="64">
        <v>7791.6666666666661</v>
      </c>
      <c r="R53" s="64">
        <v>7791.6666666666661</v>
      </c>
      <c r="S53" s="56">
        <v>23375</v>
      </c>
      <c r="T53" s="64">
        <v>7791.6666666666661</v>
      </c>
      <c r="U53" s="64">
        <v>7791.6666666666661</v>
      </c>
      <c r="V53" s="64">
        <v>7791.6666666666661</v>
      </c>
      <c r="W53" s="56">
        <v>23375</v>
      </c>
      <c r="X53" s="84"/>
      <c r="Y53" s="37">
        <v>93500</v>
      </c>
    </row>
    <row r="54" spans="1:25" x14ac:dyDescent="0.2">
      <c r="A54" s="36"/>
      <c r="B54" s="36" t="s">
        <v>114</v>
      </c>
      <c r="C54" s="35"/>
      <c r="D54" s="64">
        <v>63256.9993359375</v>
      </c>
      <c r="E54" s="55"/>
      <c r="F54" s="55"/>
      <c r="G54" s="55"/>
      <c r="H54" s="64">
        <v>0</v>
      </c>
      <c r="I54" s="64">
        <v>0</v>
      </c>
      <c r="J54" s="64">
        <v>0</v>
      </c>
      <c r="K54" s="56">
        <v>0</v>
      </c>
      <c r="L54" s="64">
        <v>36509.234375</v>
      </c>
      <c r="M54" s="64">
        <v>0</v>
      </c>
      <c r="N54" s="64">
        <v>0</v>
      </c>
      <c r="O54" s="56">
        <v>36509.234375</v>
      </c>
      <c r="P54" s="64">
        <v>36509.234375</v>
      </c>
      <c r="Q54" s="64">
        <v>0</v>
      </c>
      <c r="R54" s="64">
        <v>0</v>
      </c>
      <c r="S54" s="56">
        <v>36509.234375</v>
      </c>
      <c r="T54" s="64">
        <v>0</v>
      </c>
      <c r="U54" s="64">
        <v>0</v>
      </c>
      <c r="V54" s="64">
        <v>0</v>
      </c>
      <c r="W54" s="56">
        <v>0</v>
      </c>
      <c r="X54" s="84"/>
      <c r="Y54" s="37">
        <v>73018.46875</v>
      </c>
    </row>
    <row r="55" spans="1:25" x14ac:dyDescent="0.2">
      <c r="A55" s="36"/>
      <c r="B55" s="36" t="s">
        <v>29</v>
      </c>
      <c r="C55" s="35"/>
      <c r="D55" s="64">
        <v>0</v>
      </c>
      <c r="E55" s="55"/>
      <c r="F55" s="55"/>
      <c r="G55" s="55"/>
      <c r="H55" s="64">
        <v>0</v>
      </c>
      <c r="I55" s="64">
        <v>0</v>
      </c>
      <c r="J55" s="64">
        <v>0</v>
      </c>
      <c r="K55" s="56">
        <v>0</v>
      </c>
      <c r="L55" s="64">
        <v>0</v>
      </c>
      <c r="M55" s="64">
        <v>0</v>
      </c>
      <c r="N55" s="64">
        <v>0</v>
      </c>
      <c r="O55" s="56">
        <v>0</v>
      </c>
      <c r="P55" s="64">
        <v>0</v>
      </c>
      <c r="Q55" s="64">
        <v>0</v>
      </c>
      <c r="R55" s="64">
        <v>0</v>
      </c>
      <c r="S55" s="56">
        <v>0</v>
      </c>
      <c r="T55" s="64">
        <v>0</v>
      </c>
      <c r="U55" s="64">
        <v>0</v>
      </c>
      <c r="V55" s="64">
        <v>0</v>
      </c>
      <c r="W55" s="56">
        <v>0</v>
      </c>
      <c r="X55" s="84"/>
      <c r="Y55" s="37">
        <v>0</v>
      </c>
    </row>
    <row r="56" spans="1:25" x14ac:dyDescent="0.2">
      <c r="A56" s="36"/>
      <c r="B56" s="36" t="s">
        <v>115</v>
      </c>
      <c r="C56" s="35"/>
      <c r="D56" s="64">
        <v>0</v>
      </c>
      <c r="E56" s="55"/>
      <c r="F56" s="55"/>
      <c r="G56" s="55"/>
      <c r="H56" s="64">
        <v>0</v>
      </c>
      <c r="I56" s="64">
        <v>0</v>
      </c>
      <c r="J56" s="64">
        <v>0</v>
      </c>
      <c r="K56" s="56">
        <v>0</v>
      </c>
      <c r="L56" s="64">
        <v>0</v>
      </c>
      <c r="M56" s="64">
        <v>0</v>
      </c>
      <c r="N56" s="64">
        <v>0</v>
      </c>
      <c r="O56" s="56">
        <v>0</v>
      </c>
      <c r="P56" s="64">
        <v>0</v>
      </c>
      <c r="Q56" s="64">
        <v>0</v>
      </c>
      <c r="R56" s="64">
        <v>0</v>
      </c>
      <c r="S56" s="56">
        <v>0</v>
      </c>
      <c r="T56" s="64">
        <v>0</v>
      </c>
      <c r="U56" s="64">
        <v>0</v>
      </c>
      <c r="V56" s="64">
        <v>0</v>
      </c>
      <c r="W56" s="56">
        <v>0</v>
      </c>
      <c r="X56" s="84"/>
      <c r="Y56" s="37">
        <v>0</v>
      </c>
    </row>
    <row r="57" spans="1:25" x14ac:dyDescent="0.2">
      <c r="A57" s="36"/>
      <c r="B57" s="36" t="s">
        <v>116</v>
      </c>
      <c r="C57" s="35"/>
      <c r="D57" s="54">
        <v>139335.00437500002</v>
      </c>
      <c r="E57" s="55"/>
      <c r="F57" s="55"/>
      <c r="G57" s="55"/>
      <c r="H57" s="54">
        <v>10084.979166666666</v>
      </c>
      <c r="I57" s="54">
        <v>10084.979166666666</v>
      </c>
      <c r="J57" s="54">
        <v>10084.979166666666</v>
      </c>
      <c r="K57" s="56">
        <v>30254.9375</v>
      </c>
      <c r="L57" s="54">
        <v>10084.979166666666</v>
      </c>
      <c r="M57" s="54">
        <v>10084.979166666666</v>
      </c>
      <c r="N57" s="54">
        <v>10084.979166666666</v>
      </c>
      <c r="O57" s="56">
        <v>30254.9375</v>
      </c>
      <c r="P57" s="54">
        <v>10084.979166666666</v>
      </c>
      <c r="Q57" s="54">
        <v>10084.979166666666</v>
      </c>
      <c r="R57" s="54">
        <v>10084.979166666666</v>
      </c>
      <c r="S57" s="56">
        <v>30254.9375</v>
      </c>
      <c r="T57" s="54">
        <v>10084.979166666666</v>
      </c>
      <c r="U57" s="54">
        <v>10084.979166666666</v>
      </c>
      <c r="V57" s="54">
        <v>10084.979166666666</v>
      </c>
      <c r="W57" s="56">
        <v>30254.9375</v>
      </c>
      <c r="X57" s="84"/>
      <c r="Y57" s="37">
        <v>121019.75</v>
      </c>
    </row>
    <row r="58" spans="1:25" x14ac:dyDescent="0.2">
      <c r="A58" s="36"/>
      <c r="B58" s="36" t="s">
        <v>30</v>
      </c>
      <c r="C58" s="35"/>
      <c r="D58" s="54">
        <v>307171.84376953123</v>
      </c>
      <c r="E58" s="55"/>
      <c r="F58" s="55"/>
      <c r="G58" s="55"/>
      <c r="H58" s="54">
        <v>27112.693653106689</v>
      </c>
      <c r="I58" s="54">
        <v>27112.693653106689</v>
      </c>
      <c r="J58" s="54">
        <v>27112.693653106689</v>
      </c>
      <c r="K58" s="56">
        <v>81338.080959320068</v>
      </c>
      <c r="L58" s="54">
        <v>27112.693653106689</v>
      </c>
      <c r="M58" s="54">
        <v>27112.693653106689</v>
      </c>
      <c r="N58" s="54">
        <v>27112.693653106689</v>
      </c>
      <c r="O58" s="56">
        <v>81338.080959320068</v>
      </c>
      <c r="P58" s="54">
        <v>27112.693653106689</v>
      </c>
      <c r="Q58" s="54">
        <v>27112.693653106689</v>
      </c>
      <c r="R58" s="54">
        <v>27112.693653106689</v>
      </c>
      <c r="S58" s="56">
        <v>81338.080959320068</v>
      </c>
      <c r="T58" s="54">
        <v>27112.693653106689</v>
      </c>
      <c r="U58" s="54">
        <v>27112.693653106689</v>
      </c>
      <c r="V58" s="54">
        <v>27112.693653106689</v>
      </c>
      <c r="W58" s="56">
        <v>81338.080959320068</v>
      </c>
      <c r="X58" s="84"/>
      <c r="Y58" s="38">
        <v>325352.32383728027</v>
      </c>
    </row>
    <row r="59" spans="1:25" x14ac:dyDescent="0.2">
      <c r="A59" s="36"/>
      <c r="B59" s="46" t="s">
        <v>31</v>
      </c>
      <c r="C59" s="35"/>
      <c r="D59" s="78">
        <v>972246.35165161127</v>
      </c>
      <c r="E59" s="48"/>
      <c r="F59" s="48"/>
      <c r="G59" s="48"/>
      <c r="H59" s="47">
        <v>71597.268360137939</v>
      </c>
      <c r="I59" s="47">
        <v>71597.268360137939</v>
      </c>
      <c r="J59" s="47">
        <v>71597.268360137939</v>
      </c>
      <c r="K59" s="47">
        <v>214791.80508041382</v>
      </c>
      <c r="L59" s="47">
        <v>108106.50273513794</v>
      </c>
      <c r="M59" s="47">
        <v>71597.268360137939</v>
      </c>
      <c r="N59" s="47">
        <v>71597.268360137939</v>
      </c>
      <c r="O59" s="47">
        <v>251301.03945541382</v>
      </c>
      <c r="P59" s="47">
        <v>108106.50273513794</v>
      </c>
      <c r="Q59" s="47">
        <v>71597.268360137939</v>
      </c>
      <c r="R59" s="47">
        <v>71597.268360137939</v>
      </c>
      <c r="S59" s="47">
        <v>251301.03945541382</v>
      </c>
      <c r="T59" s="47">
        <v>71597.268360137939</v>
      </c>
      <c r="U59" s="47">
        <v>71597.268360137939</v>
      </c>
      <c r="V59" s="47">
        <v>71597.268360137939</v>
      </c>
      <c r="W59" s="47">
        <v>214791.80508041382</v>
      </c>
      <c r="X59" s="84"/>
      <c r="Y59" s="37">
        <v>932185.68907165527</v>
      </c>
    </row>
    <row r="60" spans="1:25" x14ac:dyDescent="0.2">
      <c r="A60" s="36"/>
      <c r="B60" s="43"/>
      <c r="C60" s="35"/>
      <c r="D60" s="80"/>
      <c r="E60" s="50"/>
      <c r="F60" s="50"/>
      <c r="G60" s="50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84"/>
      <c r="Y60" s="37"/>
    </row>
    <row r="61" spans="1:25" x14ac:dyDescent="0.2">
      <c r="A61" s="36"/>
      <c r="B61" s="46" t="s">
        <v>117</v>
      </c>
      <c r="C61" s="35"/>
      <c r="D61" s="78">
        <v>8305989.5758743193</v>
      </c>
      <c r="E61" s="48"/>
      <c r="F61" s="48"/>
      <c r="G61" s="48"/>
      <c r="H61" s="47">
        <v>630564.68083572388</v>
      </c>
      <c r="I61" s="47">
        <v>876053.01416905713</v>
      </c>
      <c r="J61" s="47">
        <v>957696.92658225168</v>
      </c>
      <c r="K61" s="47">
        <v>2464314.6215870325</v>
      </c>
      <c r="L61" s="47">
        <v>928087.8276239183</v>
      </c>
      <c r="M61" s="47">
        <v>890268.19034364494</v>
      </c>
      <c r="N61" s="47">
        <v>890268.19034364494</v>
      </c>
      <c r="O61" s="47">
        <v>2708624.2083112081</v>
      </c>
      <c r="P61" s="47">
        <v>926777.42471864494</v>
      </c>
      <c r="Q61" s="47">
        <v>890268.19034364494</v>
      </c>
      <c r="R61" s="47">
        <v>890268.19034364494</v>
      </c>
      <c r="S61" s="47">
        <v>2707313.8054059348</v>
      </c>
      <c r="T61" s="47">
        <v>890268.19034364494</v>
      </c>
      <c r="U61" s="47">
        <v>894199.39905946516</v>
      </c>
      <c r="V61" s="47">
        <v>1055423.0141690569</v>
      </c>
      <c r="W61" s="58">
        <v>2839890.603572167</v>
      </c>
      <c r="X61" s="84"/>
      <c r="Y61" s="38">
        <v>10720143.238876343</v>
      </c>
    </row>
    <row r="62" spans="1:25" ht="12.75" customHeight="1" x14ac:dyDescent="0.2">
      <c r="A62" s="49" t="s">
        <v>118</v>
      </c>
      <c r="B62" s="46"/>
      <c r="C62" s="35"/>
      <c r="D62" s="78">
        <v>-1215122.3802496763</v>
      </c>
      <c r="E62" s="48"/>
      <c r="F62" s="48"/>
      <c r="G62" s="48"/>
      <c r="H62" s="47">
        <v>242771.95485560095</v>
      </c>
      <c r="I62" s="47">
        <v>3395.8470568071352</v>
      </c>
      <c r="J62" s="47">
        <v>-69737.919777902542</v>
      </c>
      <c r="K62" s="47">
        <v>176429.88213450555</v>
      </c>
      <c r="L62" s="47">
        <v>-40128.82081956917</v>
      </c>
      <c r="M62" s="47">
        <v>187556.51248343149</v>
      </c>
      <c r="N62" s="47">
        <v>42101.127699116245</v>
      </c>
      <c r="O62" s="47">
        <v>189528.81936297892</v>
      </c>
      <c r="P62" s="47">
        <v>8648.0060913859634</v>
      </c>
      <c r="Q62" s="47">
        <v>45157.240466385963</v>
      </c>
      <c r="R62" s="47">
        <v>42101.127699116245</v>
      </c>
      <c r="S62" s="47">
        <v>95906.374256887939</v>
      </c>
      <c r="T62" s="47">
        <v>45157.240466385963</v>
      </c>
      <c r="U62" s="47">
        <v>41226.031750565744</v>
      </c>
      <c r="V62" s="47">
        <v>-128507.72893751075</v>
      </c>
      <c r="W62" s="47">
        <v>-42124.456720558926</v>
      </c>
      <c r="X62" s="84"/>
      <c r="Y62" s="37">
        <v>419740.61903381348</v>
      </c>
    </row>
    <row r="63" spans="1:25" ht="12.75" customHeight="1" x14ac:dyDescent="0.2">
      <c r="A63" s="49"/>
      <c r="B63" s="43"/>
      <c r="C63" s="35"/>
      <c r="D63" s="81"/>
      <c r="E63" s="48"/>
      <c r="F63" s="48"/>
      <c r="G63" s="48"/>
      <c r="H63" s="59"/>
      <c r="I63" s="59"/>
      <c r="J63" s="59"/>
      <c r="K63" s="48"/>
      <c r="L63" s="59"/>
      <c r="M63" s="59"/>
      <c r="N63" s="59"/>
      <c r="O63" s="48"/>
      <c r="P63" s="59"/>
      <c r="Q63" s="59"/>
      <c r="R63" s="59"/>
      <c r="S63" s="48"/>
      <c r="T63" s="59"/>
      <c r="U63" s="59"/>
      <c r="V63" s="59"/>
      <c r="W63" s="48"/>
      <c r="X63" s="84"/>
      <c r="Y63" s="37"/>
    </row>
    <row r="64" spans="1:25" x14ac:dyDescent="0.2">
      <c r="A64" s="49" t="s">
        <v>32</v>
      </c>
      <c r="B64" s="46"/>
      <c r="C64" s="35"/>
      <c r="D64" s="78">
        <v>-1215122.3802496763</v>
      </c>
      <c r="E64" s="62"/>
      <c r="F64" s="62"/>
      <c r="G64" s="62"/>
      <c r="H64" s="89">
        <v>242771.95485560095</v>
      </c>
      <c r="I64" s="89">
        <v>3395.8470568071352</v>
      </c>
      <c r="J64" s="89">
        <v>-69737.919777902542</v>
      </c>
      <c r="K64" s="89">
        <v>176429.88213450555</v>
      </c>
      <c r="L64" s="89">
        <v>-40128.82081956917</v>
      </c>
      <c r="M64" s="89">
        <v>187556.51248343149</v>
      </c>
      <c r="N64" s="89">
        <v>42101.127699116245</v>
      </c>
      <c r="O64" s="89">
        <v>189528.81936297892</v>
      </c>
      <c r="P64" s="89">
        <v>8648.0060913859634</v>
      </c>
      <c r="Q64" s="89">
        <v>45157.240466385963</v>
      </c>
      <c r="R64" s="89">
        <v>42101.127699116245</v>
      </c>
      <c r="S64" s="89">
        <v>95906.374256887939</v>
      </c>
      <c r="T64" s="89">
        <v>45157.240466385963</v>
      </c>
      <c r="U64" s="89">
        <v>41226.031750565744</v>
      </c>
      <c r="V64" s="89">
        <v>-128507.72893751075</v>
      </c>
      <c r="W64" s="89">
        <v>-42124.456720558926</v>
      </c>
      <c r="X64" s="90"/>
      <c r="Y64" s="91">
        <v>419740.61903381348</v>
      </c>
    </row>
  </sheetData>
  <pageMargins left="0.75" right="0.35" top="0.5" bottom="0.5" header="0.5" footer="0.5"/>
  <pageSetup scale="34" orientation="portrait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2:A6"/>
  <sheetViews>
    <sheetView workbookViewId="0">
      <selection activeCell="B13" sqref="B13"/>
    </sheetView>
  </sheetViews>
  <sheetFormatPr defaultColWidth="8.85546875" defaultRowHeight="15" x14ac:dyDescent="0.25"/>
  <cols>
    <col min="1" max="1" width="16.140625" bestFit="1" customWidth="1"/>
  </cols>
  <sheetData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Enrollment</vt:lpstr>
      <vt:lpstr>Annual Budget</vt:lpstr>
      <vt:lpstr>References</vt:lpstr>
      <vt:lpstr>'Annual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Marks</dc:creator>
  <cp:lastModifiedBy>Leigh Carey</cp:lastModifiedBy>
  <cp:lastPrinted>2016-11-10T20:34:43Z</cp:lastPrinted>
  <dcterms:created xsi:type="dcterms:W3CDTF">2015-03-09T19:17:40Z</dcterms:created>
  <dcterms:modified xsi:type="dcterms:W3CDTF">2019-05-30T15:49:58Z</dcterms:modified>
</cp:coreProperties>
</file>