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smaldonado/Desktop/"/>
    </mc:Choice>
  </mc:AlternateContent>
  <bookViews>
    <workbookView xWindow="640" yWindow="1180" windowWidth="28160" windowHeight="15740" tabRatio="500"/>
  </bookViews>
  <sheets>
    <sheet name="Sheet1" sheetId="1" r:id="rId1"/>
  </sheets>
  <externalReferences>
    <externalReference r:id="rId2"/>
    <externalReference r:id="rId3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9" i="1" l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17" i="1"/>
  <c r="D17" i="1"/>
  <c r="C17" i="1"/>
  <c r="B17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</calcChain>
</file>

<file path=xl/sharedStrings.xml><?xml version="1.0" encoding="utf-8"?>
<sst xmlns="http://schemas.openxmlformats.org/spreadsheetml/2006/main" count="139" uniqueCount="89">
  <si>
    <t>Charter school performance by Ward, Grades 3-8</t>
  </si>
  <si>
    <t>DC Public Charter Schools Located in Ward 1</t>
  </si>
  <si>
    <t>Grades 3-8</t>
  </si>
  <si>
    <t>School Name</t>
  </si>
  <si>
    <t>ELA</t>
  </si>
  <si>
    <t>Math</t>
  </si>
  <si>
    <t>Approached Expectations and Above (3+)</t>
  </si>
  <si>
    <t>Met Expectations and Above (4+)</t>
  </si>
  <si>
    <t>Cesar Chavez PCS for Public Policy - Chavez Prep</t>
  </si>
  <si>
    <t>District of Columbia International School</t>
  </si>
  <si>
    <t>E.L. Haynes PCS - Middle School</t>
  </si>
  <si>
    <t>Howard University Middle School of Mathematics and Science PCS</t>
  </si>
  <si>
    <t>Meridian PCS</t>
  </si>
  <si>
    <t>DC Public Charter Schools Located in Ward 2</t>
  </si>
  <si>
    <t>Basis DC PCS</t>
  </si>
  <si>
    <t>DC Public Charter Schools Located in Ward 4</t>
  </si>
  <si>
    <t>Bridges PCS*</t>
  </si>
  <si>
    <t>Capital City PCS - Lower School</t>
  </si>
  <si>
    <t>Capital City PCS - Middle School</t>
  </si>
  <si>
    <t>Center City PCS - Brightwood</t>
  </si>
  <si>
    <t>Center City PCS - Petworth</t>
  </si>
  <si>
    <t>E.L. Haynes PCS - Elementary School</t>
  </si>
  <si>
    <t>Hope Community PCS - Lamond</t>
  </si>
  <si>
    <t>Ideal Academy PCS</t>
  </si>
  <si>
    <t>Latin American Montessori Bilingual PCS</t>
  </si>
  <si>
    <t>Paul PCS Middle School</t>
  </si>
  <si>
    <t>Roots PCS*</t>
  </si>
  <si>
    <t>Shining Stars Montessori Academy PCS*</t>
  </si>
  <si>
    <t>Washington Latin PCS - Middle School</t>
  </si>
  <si>
    <t>DC Public Charter Schools Located in Ward 5</t>
  </si>
  <si>
    <t>Center City PCS - Trinidad</t>
  </si>
  <si>
    <t>Creative Minds International PCS</t>
  </si>
  <si>
    <t>DC Bilingual PCS</t>
  </si>
  <si>
    <t>DC Prep PCS - Edgewood Elementary School</t>
  </si>
  <si>
    <t>DC Prep PCS - Edgewood Middle School</t>
  </si>
  <si>
    <t>Elsie Whitlow Stokes Community Freedom PCS</t>
  </si>
  <si>
    <t>Friendship PCS - Armstrong</t>
  </si>
  <si>
    <t>Friendship PCS - Woodridge Elementary School</t>
  </si>
  <si>
    <t>Friendship PCS - Woodridge Middle School</t>
  </si>
  <si>
    <t>Harmony DC PCS School of Excellence</t>
  </si>
  <si>
    <t>Hope Community PCS - Tolson</t>
  </si>
  <si>
    <t>Inspired Teaching Demonstration PCS</t>
  </si>
  <si>
    <t>KIPP DC - Northeast Academy PCS</t>
  </si>
  <si>
    <t>Mary McLeod Bethune Day Academy PCS</t>
  </si>
  <si>
    <t>Mundo Verde Bilingual PCS</t>
  </si>
  <si>
    <t>Perry Street Preparatory PCS</t>
  </si>
  <si>
    <t>Potomac Preparatory PCS</t>
  </si>
  <si>
    <t>The Children's Guild DC PCS</t>
  </si>
  <si>
    <t>Washington Yu Ying PCS</t>
  </si>
  <si>
    <t>William E. Doar, Jr. PCS for the Performing Arts</t>
  </si>
  <si>
    <t>DC Public Charter Schools Located in Ward 6</t>
  </si>
  <si>
    <t>Center City PCS - Capitol Hill</t>
  </si>
  <si>
    <t>Center City PCS - Shaw</t>
  </si>
  <si>
    <t>Eagle Academy PCS - Capitol Riverfront*</t>
  </si>
  <si>
    <t>Friendship PCS - Chamberlain Elementary School</t>
  </si>
  <si>
    <t>Friendship PCS - Chamberlain Middle School</t>
  </si>
  <si>
    <t>Kingsman Academy PCS**</t>
  </si>
  <si>
    <t>KIPP DC - Lead Academy PCS</t>
  </si>
  <si>
    <t>KIPP DC - WILL Academy PCS</t>
  </si>
  <si>
    <t>Monument Academy PCS**</t>
  </si>
  <si>
    <t>Two Rivers PCS - 4th Street</t>
  </si>
  <si>
    <t>Washington Global PCS</t>
  </si>
  <si>
    <t>DC Public Charter Schools Located in Ward 7</t>
  </si>
  <si>
    <t>Cesar Chavez PCS for Public Policy - Parkside Middle School</t>
  </si>
  <si>
    <t>DC Prep PCS - Benning Elementary School</t>
  </si>
  <si>
    <t>DC Prep PCS - Benning Middle School</t>
  </si>
  <si>
    <t>DC Scholars PCS</t>
  </si>
  <si>
    <t>Friendship PCS - Blow Pierce Elementary School</t>
  </si>
  <si>
    <t>Friendship PCS - Blow Pierce Middle School</t>
  </si>
  <si>
    <t>KIPP DC - KEY Academy PCS</t>
  </si>
  <si>
    <t>KIPP DC - PCS Promise Academy</t>
  </si>
  <si>
    <t>KIPP DC - Quest Academy PCS</t>
  </si>
  <si>
    <t>KIPP DC - Valor Academy PCS</t>
  </si>
  <si>
    <t>SEED PCS of Washington DC</t>
  </si>
  <si>
    <t>DC Public Charter Schools Located in Ward 8</t>
  </si>
  <si>
    <t>Achievement Preparatory Academy PCS - Elementary</t>
  </si>
  <si>
    <t>Achievement Preparatory Academy PCS - Middle</t>
  </si>
  <si>
    <t>Center City PCS - Congress Heights</t>
  </si>
  <si>
    <t>Democracy Prep Congress Heights PCS</t>
  </si>
  <si>
    <t>Eagle Academy PCS - Congress Heights</t>
  </si>
  <si>
    <t>Early Childhood Academy PCS</t>
  </si>
  <si>
    <t>Excel Academy PCS</t>
  </si>
  <si>
    <t>Friendship PCS - Southeast Academy</t>
  </si>
  <si>
    <t>Friendship PCS - Technology Preparatory Middle School</t>
  </si>
  <si>
    <t>KIPP DC - AIM Academy PCS</t>
  </si>
  <si>
    <t>KIPP DC - Heights Academy PCS</t>
  </si>
  <si>
    <t>Somerset Preparatory Academy PCS</t>
  </si>
  <si>
    <t>* indicates schools that have more than 10 but fewer than 25 students tested. OSSE may not report these results.</t>
  </si>
  <si>
    <t>** These schools are eligible for alternative accountability as they serve a population that is considerably different and more challenged than that of most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</si>
</sst>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9" fontId="3" fillId="0" borderId="2" xfId="1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9" fontId="3" fillId="0" borderId="4" xfId="1" applyFont="1" applyBorder="1" applyAlignment="1">
      <alignment horizontal="center" vertical="center" wrapText="1"/>
    </xf>
    <xf numFmtId="9" fontId="2" fillId="0" borderId="5" xfId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9" fontId="3" fillId="0" borderId="0" xfId="1" applyFont="1" applyBorder="1" applyAlignment="1">
      <alignment horizontal="center" vertical="center" wrapText="1"/>
    </xf>
    <xf numFmtId="9" fontId="2" fillId="0" borderId="0" xfId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coffin/Dropbox%20(DC%20PCSB)/Data/Performance/PARCC/PARCC%20SY15-16/Stata%20analysis/Analysis/final/Campus_ELA_ECESMS_final%20results_OSSE%20chec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coffin/Dropbox%20(DC%20PCSB)/Data/Performance/PARCC/PARCC%20SY15-16/Stata%20analysis/Analysis/final/Campus_Math_ECESMS_final%20results_OSSE%20che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Washington Latin PCS - Middle School</v>
          </cell>
          <cell r="B2" t="str">
            <v>4</v>
          </cell>
          <cell r="C2">
            <v>0.87179487943649292</v>
          </cell>
          <cell r="D2">
            <v>0.69515669345855713</v>
          </cell>
        </row>
        <row r="3">
          <cell r="A3" t="str">
            <v>BASIS DC PCS</v>
          </cell>
          <cell r="B3" t="str">
            <v>2</v>
          </cell>
          <cell r="C3">
            <v>0.85567009449005127</v>
          </cell>
          <cell r="D3">
            <v>0.58762884140014648</v>
          </cell>
        </row>
        <row r="4">
          <cell r="A4" t="str">
            <v>DC Prep PCS - Edgewood Middle School</v>
          </cell>
          <cell r="B4" t="str">
            <v>5</v>
          </cell>
          <cell r="C4">
            <v>0.81270903348922729</v>
          </cell>
          <cell r="D4">
            <v>0.58193981647491455</v>
          </cell>
        </row>
        <row r="5">
          <cell r="A5" t="str">
            <v>Latin American Montessori Bilingual PCS</v>
          </cell>
          <cell r="B5" t="str">
            <v>4</v>
          </cell>
          <cell r="C5">
            <v>0.75555557012557983</v>
          </cell>
          <cell r="D5">
            <v>0.56666666269302368</v>
          </cell>
        </row>
        <row r="6">
          <cell r="A6" t="str">
            <v>DC Prep PCS - Edgewood Elementary School</v>
          </cell>
          <cell r="B6" t="str">
            <v>5</v>
          </cell>
          <cell r="C6">
            <v>0.77941179275512695</v>
          </cell>
          <cell r="D6">
            <v>0.55882352590560913</v>
          </cell>
        </row>
        <row r="7">
          <cell r="A7" t="str">
            <v>District of Columbia International School</v>
          </cell>
          <cell r="B7" t="str">
            <v>1</v>
          </cell>
          <cell r="C7">
            <v>0.75064265727996826</v>
          </cell>
          <cell r="D7">
            <v>0.51928019523620605</v>
          </cell>
        </row>
        <row r="8">
          <cell r="A8" t="str">
            <v>Washington Yu Ying PCS</v>
          </cell>
          <cell r="B8" t="str">
            <v>5</v>
          </cell>
          <cell r="C8">
            <v>0.74371856451034546</v>
          </cell>
          <cell r="D8">
            <v>0.50753766298294067</v>
          </cell>
        </row>
        <row r="9">
          <cell r="A9" t="str">
            <v>KIPP DC - PCS Promise Academy</v>
          </cell>
          <cell r="B9" t="str">
            <v>7</v>
          </cell>
          <cell r="C9">
            <v>0.6787564754486084</v>
          </cell>
          <cell r="D9">
            <v>0.47150260210037231</v>
          </cell>
        </row>
        <row r="10">
          <cell r="A10" t="str">
            <v>Elsie Whitlow Stokes Community Freedom PCS</v>
          </cell>
          <cell r="B10" t="str">
            <v>5</v>
          </cell>
          <cell r="C10">
            <v>0.75</v>
          </cell>
          <cell r="D10">
            <v>0.44852942228317261</v>
          </cell>
        </row>
        <row r="11">
          <cell r="A11" t="str">
            <v>KIPP DC - Northeast Academy PCS</v>
          </cell>
          <cell r="B11" t="str">
            <v>5</v>
          </cell>
          <cell r="C11">
            <v>0.70869565010070801</v>
          </cell>
          <cell r="D11">
            <v>0.44347825646400452</v>
          </cell>
        </row>
        <row r="12">
          <cell r="A12" t="str">
            <v>DC Prep PCS - Benning Elementary School</v>
          </cell>
          <cell r="B12" t="str">
            <v>7</v>
          </cell>
          <cell r="C12">
            <v>0.60563379526138306</v>
          </cell>
          <cell r="D12">
            <v>0.43661969900131226</v>
          </cell>
        </row>
        <row r="13">
          <cell r="A13" t="str">
            <v>Two Rivers PCS - 4th Street</v>
          </cell>
          <cell r="B13" t="str">
            <v>6</v>
          </cell>
          <cell r="C13">
            <v>0.71134018898010254</v>
          </cell>
          <cell r="D13">
            <v>0.4329896867275238</v>
          </cell>
        </row>
        <row r="14">
          <cell r="A14" t="str">
            <v>KIPP DC - Lead Academy PCS</v>
          </cell>
          <cell r="B14" t="str">
            <v>6</v>
          </cell>
          <cell r="C14">
            <v>0.68599033355712891</v>
          </cell>
          <cell r="D14">
            <v>0.41062802076339722</v>
          </cell>
        </row>
        <row r="15">
          <cell r="A15" t="str">
            <v>DC Bilingual PCS</v>
          </cell>
          <cell r="B15" t="str">
            <v>5</v>
          </cell>
          <cell r="C15">
            <v>0.6822429895401001</v>
          </cell>
          <cell r="D15">
            <v>0.38317757844924927</v>
          </cell>
        </row>
        <row r="16">
          <cell r="A16" t="str">
            <v>Mundo Verde Bilingual PCS</v>
          </cell>
          <cell r="B16" t="str">
            <v>5</v>
          </cell>
          <cell r="C16">
            <v>0.640625</v>
          </cell>
          <cell r="D16">
            <v>0.375</v>
          </cell>
        </row>
        <row r="17">
          <cell r="A17" t="str">
            <v>Friendship PCS - Online</v>
          </cell>
          <cell r="B17" t="str">
            <v>N/A</v>
          </cell>
          <cell r="C17">
            <v>0.71428573131561279</v>
          </cell>
          <cell r="D17">
            <v>0.3650793731212616</v>
          </cell>
        </row>
        <row r="18">
          <cell r="A18" t="str">
            <v>Inspired Teaching Demonstration PCS</v>
          </cell>
          <cell r="B18" t="str">
            <v>5</v>
          </cell>
          <cell r="C18">
            <v>0.61363637447357178</v>
          </cell>
          <cell r="D18">
            <v>0.35606059432029724</v>
          </cell>
        </row>
        <row r="19">
          <cell r="A19" t="str">
            <v>Roots PCS</v>
          </cell>
          <cell r="B19" t="str">
            <v>4</v>
          </cell>
          <cell r="C19">
            <v>0.65217387676239014</v>
          </cell>
          <cell r="D19">
            <v>0.34782609343528748</v>
          </cell>
        </row>
        <row r="20">
          <cell r="A20" t="str">
            <v>Capital City PCS - Middle School</v>
          </cell>
          <cell r="B20" t="str">
            <v>4</v>
          </cell>
          <cell r="C20">
            <v>0.58252429962158203</v>
          </cell>
          <cell r="D20">
            <v>0.33980584144592285</v>
          </cell>
        </row>
        <row r="21">
          <cell r="A21" t="str">
            <v>DC Prep PCS - Benning Middle School</v>
          </cell>
          <cell r="B21" t="str">
            <v>7</v>
          </cell>
          <cell r="C21">
            <v>0.70476192235946655</v>
          </cell>
          <cell r="D21">
            <v>0.33809524774551392</v>
          </cell>
        </row>
        <row r="22">
          <cell r="A22" t="str">
            <v>Eagle Academy PCS - Capitol Riverfront</v>
          </cell>
          <cell r="B22" t="str">
            <v>6</v>
          </cell>
          <cell r="C22">
            <v>0.41666668653488159</v>
          </cell>
          <cell r="D22">
            <v>0.3333333432674408</v>
          </cell>
        </row>
        <row r="23">
          <cell r="A23" t="str">
            <v>Creative Minds International PCS</v>
          </cell>
          <cell r="B23" t="str">
            <v>5</v>
          </cell>
          <cell r="C23">
            <v>0.56521737575531006</v>
          </cell>
          <cell r="D23">
            <v>0.32608693838119507</v>
          </cell>
        </row>
        <row r="24">
          <cell r="A24" t="str">
            <v>KIPP DC - KEY Academy PCS</v>
          </cell>
          <cell r="B24" t="str">
            <v>7</v>
          </cell>
          <cell r="C24">
            <v>0.67655783891677856</v>
          </cell>
          <cell r="D24">
            <v>0.32344213128089905</v>
          </cell>
        </row>
        <row r="25">
          <cell r="A25" t="str">
            <v>Center City PCS - Petworth</v>
          </cell>
          <cell r="B25" t="str">
            <v>4</v>
          </cell>
          <cell r="C25">
            <v>0.60283690690994263</v>
          </cell>
          <cell r="D25">
            <v>0.31914892792701721</v>
          </cell>
        </row>
        <row r="26">
          <cell r="A26" t="str">
            <v>E.L. Haynes PCS - Elementary School</v>
          </cell>
          <cell r="B26" t="str">
            <v>4</v>
          </cell>
          <cell r="C26">
            <v>0.56842106580734253</v>
          </cell>
          <cell r="D26">
            <v>0.31578946113586426</v>
          </cell>
        </row>
        <row r="27">
          <cell r="A27" t="str">
            <v>Achievement Preparatory Academy PCS - Elementary</v>
          </cell>
          <cell r="B27" t="str">
            <v>8</v>
          </cell>
          <cell r="C27">
            <v>0.48076924681663513</v>
          </cell>
          <cell r="D27">
            <v>0.30769231915473938</v>
          </cell>
        </row>
        <row r="28">
          <cell r="A28" t="str">
            <v>KIPP DC - Heights Academy PCS</v>
          </cell>
          <cell r="B28" t="str">
            <v>8</v>
          </cell>
          <cell r="C28">
            <v>0.62561571598052979</v>
          </cell>
          <cell r="D28">
            <v>0.29064038395881653</v>
          </cell>
        </row>
        <row r="29">
          <cell r="A29" t="str">
            <v>Early Childhood Academy PCS</v>
          </cell>
          <cell r="B29" t="str">
            <v>8</v>
          </cell>
          <cell r="C29">
            <v>0.60000002384185791</v>
          </cell>
          <cell r="D29">
            <v>0.28571429848670959</v>
          </cell>
        </row>
        <row r="30">
          <cell r="A30" t="str">
            <v>KIPP DC - Quest Academy PCS</v>
          </cell>
          <cell r="B30" t="str">
            <v>7</v>
          </cell>
          <cell r="C30">
            <v>0.56129032373428345</v>
          </cell>
          <cell r="D30">
            <v>0.28387096524238586</v>
          </cell>
        </row>
        <row r="31">
          <cell r="A31" t="str">
            <v>Friendship PCS - Woodridge Middle School</v>
          </cell>
          <cell r="B31" t="str">
            <v>5</v>
          </cell>
          <cell r="C31">
            <v>0.52046787738800049</v>
          </cell>
          <cell r="D31">
            <v>0.27485382556915283</v>
          </cell>
        </row>
        <row r="32">
          <cell r="A32" t="str">
            <v>KIPP DC - WILL Academy PCS</v>
          </cell>
          <cell r="B32" t="str">
            <v>6</v>
          </cell>
          <cell r="C32">
            <v>0.55789476633071899</v>
          </cell>
          <cell r="D32">
            <v>0.27368420362472534</v>
          </cell>
        </row>
        <row r="33">
          <cell r="A33" t="str">
            <v>E.L. Haynes PCS - Middle School</v>
          </cell>
          <cell r="B33" t="str">
            <v>1</v>
          </cell>
          <cell r="C33">
            <v>0.53631287813186646</v>
          </cell>
          <cell r="D33">
            <v>0.27094972133636475</v>
          </cell>
        </row>
        <row r="34">
          <cell r="A34" t="str">
            <v>Friendship PCS - Blow Pierce Middle School</v>
          </cell>
          <cell r="B34" t="str">
            <v>7</v>
          </cell>
          <cell r="C34">
            <v>0.62068963050842285</v>
          </cell>
          <cell r="D34">
            <v>0.2701149582862854</v>
          </cell>
        </row>
        <row r="35">
          <cell r="A35" t="str">
            <v>Bridges PCS</v>
          </cell>
          <cell r="B35" t="str">
            <v>4</v>
          </cell>
          <cell r="C35">
            <v>0.26086956262588501</v>
          </cell>
          <cell r="D35">
            <v>0.26086956262588501</v>
          </cell>
        </row>
        <row r="36">
          <cell r="A36" t="str">
            <v>Eagle Academy PCS - Congress Heights</v>
          </cell>
          <cell r="B36" t="str">
            <v>8</v>
          </cell>
          <cell r="C36">
            <v>0.46236556768417358</v>
          </cell>
          <cell r="D36">
            <v>0.25806450843811035</v>
          </cell>
        </row>
        <row r="37">
          <cell r="A37" t="str">
            <v>Hope Community PCS - Lamond</v>
          </cell>
          <cell r="B37" t="str">
            <v>4</v>
          </cell>
          <cell r="C37">
            <v>0.61904764175415039</v>
          </cell>
          <cell r="D37">
            <v>0.25396826863288879</v>
          </cell>
        </row>
        <row r="38">
          <cell r="A38" t="str">
            <v>Center City PCS - Shaw</v>
          </cell>
          <cell r="B38" t="str">
            <v>6</v>
          </cell>
          <cell r="C38">
            <v>0.58741259574890137</v>
          </cell>
          <cell r="D38">
            <v>0.25174826383590698</v>
          </cell>
        </row>
        <row r="39">
          <cell r="A39" t="str">
            <v>Howard University Middle School of Mathematics and Science PCS</v>
          </cell>
          <cell r="B39" t="str">
            <v>1</v>
          </cell>
          <cell r="C39">
            <v>0.56799995899200439</v>
          </cell>
          <cell r="D39">
            <v>0.24799999594688416</v>
          </cell>
        </row>
        <row r="40">
          <cell r="A40" t="str">
            <v>Hope Community PCS - Tolson</v>
          </cell>
          <cell r="B40" t="str">
            <v>5</v>
          </cell>
          <cell r="C40">
            <v>0.60386472940444946</v>
          </cell>
          <cell r="D40">
            <v>0.24637681245803833</v>
          </cell>
        </row>
        <row r="41">
          <cell r="A41" t="str">
            <v>Excel Academy PCS</v>
          </cell>
          <cell r="B41" t="str">
            <v>8</v>
          </cell>
          <cell r="C41">
            <v>0.53846156597137451</v>
          </cell>
          <cell r="D41">
            <v>0.24615384638309479</v>
          </cell>
        </row>
        <row r="42">
          <cell r="A42" t="str">
            <v>Center City PCS - Congress Heights</v>
          </cell>
          <cell r="B42" t="str">
            <v>8</v>
          </cell>
          <cell r="C42">
            <v>0.56115108728408813</v>
          </cell>
          <cell r="D42">
            <v>0.24460431933403015</v>
          </cell>
        </row>
        <row r="43">
          <cell r="A43" t="str">
            <v>Center City PCS - Brightwood</v>
          </cell>
          <cell r="B43" t="str">
            <v>4</v>
          </cell>
          <cell r="C43">
            <v>0.57553958892822266</v>
          </cell>
          <cell r="D43">
            <v>0.24460431933403015</v>
          </cell>
        </row>
        <row r="44">
          <cell r="A44" t="str">
            <v>Friendship PCS - Blow Pierce Elementary School</v>
          </cell>
          <cell r="B44" t="str">
            <v>7</v>
          </cell>
          <cell r="C44">
            <v>0.50793653726577759</v>
          </cell>
          <cell r="D44">
            <v>0.2380952388048172</v>
          </cell>
        </row>
        <row r="45">
          <cell r="A45" t="str">
            <v>Capital City PCS - Lower School</v>
          </cell>
          <cell r="B45" t="str">
            <v>4</v>
          </cell>
          <cell r="C45">
            <v>0.46534654498100281</v>
          </cell>
          <cell r="D45">
            <v>0.23762376606464386</v>
          </cell>
        </row>
        <row r="46">
          <cell r="A46" t="str">
            <v>Achievement Preparatory Academy PCS - Middle</v>
          </cell>
          <cell r="B46" t="str">
            <v>8</v>
          </cell>
          <cell r="C46">
            <v>0.53150683641433716</v>
          </cell>
          <cell r="D46">
            <v>0.23561643064022064</v>
          </cell>
        </row>
        <row r="47">
          <cell r="A47" t="str">
            <v>KIPP DC - AIM Academy PCS</v>
          </cell>
          <cell r="B47" t="str">
            <v>8</v>
          </cell>
          <cell r="C47">
            <v>0.52678573131561279</v>
          </cell>
          <cell r="D47">
            <v>0.2351190447807312</v>
          </cell>
        </row>
        <row r="48">
          <cell r="A48" t="str">
            <v>Friendship PCS - Chamberlain Elementary School</v>
          </cell>
          <cell r="B48" t="str">
            <v>6</v>
          </cell>
          <cell r="C48">
            <v>0.47945204377174377</v>
          </cell>
          <cell r="D48">
            <v>0.23287671804428101</v>
          </cell>
        </row>
        <row r="49">
          <cell r="A49" t="str">
            <v>Paul PCS Middle School</v>
          </cell>
          <cell r="B49" t="str">
            <v>4</v>
          </cell>
          <cell r="C49">
            <v>0.5069124698638916</v>
          </cell>
          <cell r="D49">
            <v>0.22580644488334656</v>
          </cell>
        </row>
        <row r="50">
          <cell r="A50" t="str">
            <v>Friendship PCS - Chamberlain Middle School</v>
          </cell>
          <cell r="B50" t="str">
            <v>6</v>
          </cell>
          <cell r="C50">
            <v>0.52531641721725464</v>
          </cell>
          <cell r="D50">
            <v>0.22151897847652435</v>
          </cell>
        </row>
        <row r="51">
          <cell r="A51" t="str">
            <v>Perry Street Preparatory PCS</v>
          </cell>
          <cell r="B51" t="str">
            <v>5</v>
          </cell>
          <cell r="C51">
            <v>0.42553192377090454</v>
          </cell>
          <cell r="D51">
            <v>0.20567375421524048</v>
          </cell>
        </row>
        <row r="52">
          <cell r="A52" t="str">
            <v>Harmony DC PCS School of Excellence</v>
          </cell>
          <cell r="B52" t="str">
            <v>5</v>
          </cell>
          <cell r="C52">
            <v>0.51020407676696777</v>
          </cell>
          <cell r="D52">
            <v>0.20408163964748383</v>
          </cell>
        </row>
        <row r="53">
          <cell r="A53" t="str">
            <v>William E. Doar, Jr. PCS for the Performing Arts</v>
          </cell>
          <cell r="B53" t="str">
            <v>5</v>
          </cell>
          <cell r="C53">
            <v>0.484375</v>
          </cell>
          <cell r="D53">
            <v>0.203125</v>
          </cell>
        </row>
        <row r="54">
          <cell r="A54" t="str">
            <v>Mary McLeod Bethune Day Academy PCS</v>
          </cell>
          <cell r="B54" t="str">
            <v>5</v>
          </cell>
          <cell r="C54">
            <v>0.53374230861663818</v>
          </cell>
          <cell r="D54">
            <v>0.20245398581027985</v>
          </cell>
        </row>
        <row r="55">
          <cell r="A55" t="str">
            <v>DC Scholars PCS</v>
          </cell>
          <cell r="B55" t="str">
            <v>7</v>
          </cell>
          <cell r="C55">
            <v>0.51754385232925415</v>
          </cell>
          <cell r="D55">
            <v>0.19298245012760162</v>
          </cell>
        </row>
        <row r="56">
          <cell r="A56" t="str">
            <v>Shining Stars Montessori Academy PCS</v>
          </cell>
          <cell r="B56" t="str">
            <v>4</v>
          </cell>
          <cell r="C56">
            <v>0.57142859697341919</v>
          </cell>
          <cell r="D56">
            <v>0.190476194024086</v>
          </cell>
        </row>
        <row r="57">
          <cell r="A57" t="str">
            <v>Friendship PCS - Armstrong</v>
          </cell>
          <cell r="B57" t="str">
            <v>5</v>
          </cell>
          <cell r="C57">
            <v>0.44628101587295532</v>
          </cell>
          <cell r="D57">
            <v>0.1735537201166153</v>
          </cell>
        </row>
        <row r="58">
          <cell r="A58" t="str">
            <v>Meridian PCS</v>
          </cell>
          <cell r="B58" t="str">
            <v>1</v>
          </cell>
          <cell r="C58">
            <v>0.43686005473136902</v>
          </cell>
          <cell r="D58">
            <v>0.16723549365997314</v>
          </cell>
        </row>
        <row r="59">
          <cell r="A59" t="str">
            <v>Richard Wright PCS for Journalism and Media Arts</v>
          </cell>
          <cell r="B59" t="str">
            <v>6</v>
          </cell>
          <cell r="C59">
            <v>0.47368419170379639</v>
          </cell>
          <cell r="D59">
            <v>0.15789473056793213</v>
          </cell>
        </row>
        <row r="60">
          <cell r="A60" t="str">
            <v>Cesar Chavez PCS for Public Policy - Chavez Prep</v>
          </cell>
          <cell r="B60" t="str">
            <v>1</v>
          </cell>
          <cell r="C60">
            <v>0.39700374007225037</v>
          </cell>
          <cell r="D60">
            <v>0.15730336308479309</v>
          </cell>
        </row>
        <row r="61">
          <cell r="A61" t="str">
            <v>Democracy Prep Congress Heights PCS</v>
          </cell>
          <cell r="B61" t="str">
            <v>8</v>
          </cell>
          <cell r="C61">
            <v>0.3883928656578064</v>
          </cell>
          <cell r="D61">
            <v>0.1473214328289032</v>
          </cell>
        </row>
        <row r="62">
          <cell r="A62" t="str">
            <v>Friendship PCS - Technology Preparatory Middle School</v>
          </cell>
          <cell r="B62" t="str">
            <v>8</v>
          </cell>
          <cell r="C62">
            <v>0.39115646481513977</v>
          </cell>
          <cell r="D62">
            <v>0.14625850319862366</v>
          </cell>
        </row>
        <row r="63">
          <cell r="A63" t="str">
            <v>Center City PCS - Trinidad</v>
          </cell>
          <cell r="B63" t="str">
            <v>5</v>
          </cell>
          <cell r="C63">
            <v>0.35897436738014221</v>
          </cell>
          <cell r="D63">
            <v>0.13675214350223541</v>
          </cell>
        </row>
        <row r="64">
          <cell r="A64" t="str">
            <v>Cesar Chavez PCS for Public Policy - Parkside Middle School</v>
          </cell>
          <cell r="B64" t="str">
            <v>7</v>
          </cell>
          <cell r="C64">
            <v>0.36524823307991028</v>
          </cell>
          <cell r="D64">
            <v>0.13475178182125092</v>
          </cell>
        </row>
        <row r="65">
          <cell r="A65" t="str">
            <v>Friendship PCS - Woodridge Elementary School</v>
          </cell>
          <cell r="B65" t="str">
            <v>5</v>
          </cell>
          <cell r="C65">
            <v>0.37777778506278992</v>
          </cell>
          <cell r="D65">
            <v>0.13333334028720856</v>
          </cell>
        </row>
        <row r="66">
          <cell r="A66" t="str">
            <v>Washington Global PCS</v>
          </cell>
          <cell r="B66" t="str">
            <v>6</v>
          </cell>
          <cell r="C66">
            <v>0.3695652186870575</v>
          </cell>
          <cell r="D66">
            <v>9.7826085984706879E-2</v>
          </cell>
        </row>
        <row r="67">
          <cell r="A67" t="str">
            <v>Center City PCS - Capitol Hill</v>
          </cell>
          <cell r="B67" t="str">
            <v>6</v>
          </cell>
          <cell r="C67">
            <v>0.45522388815879822</v>
          </cell>
          <cell r="D67">
            <v>9.7014926373958588E-2</v>
          </cell>
        </row>
        <row r="68">
          <cell r="A68" t="str">
            <v>Potomac Preparatory PCS</v>
          </cell>
          <cell r="B68" t="str">
            <v>5</v>
          </cell>
          <cell r="C68">
            <v>0.31073445081710815</v>
          </cell>
          <cell r="D68">
            <v>9.0395480394363403E-2</v>
          </cell>
        </row>
        <row r="69">
          <cell r="A69" t="str">
            <v>KIPP DC - Valor Academy PCS</v>
          </cell>
          <cell r="B69" t="str">
            <v>7</v>
          </cell>
          <cell r="C69">
            <v>0.39655172824859619</v>
          </cell>
          <cell r="D69">
            <v>8.6206898093223572E-2</v>
          </cell>
        </row>
        <row r="70">
          <cell r="A70" t="str">
            <v>Somerset Preparatory Academy PCS</v>
          </cell>
          <cell r="B70" t="str">
            <v>8</v>
          </cell>
          <cell r="C70">
            <v>0.3541666567325592</v>
          </cell>
          <cell r="D70">
            <v>7.8125E-2</v>
          </cell>
        </row>
        <row r="71">
          <cell r="A71" t="str">
            <v>SEED PCS of Washington DC</v>
          </cell>
          <cell r="B71" t="str">
            <v>7</v>
          </cell>
          <cell r="C71">
            <v>0.28155338764190674</v>
          </cell>
          <cell r="D71">
            <v>7.7669903635978699E-2</v>
          </cell>
        </row>
        <row r="72">
          <cell r="A72" t="str">
            <v>Ideal Academy PCS</v>
          </cell>
          <cell r="B72" t="str">
            <v>4</v>
          </cell>
          <cell r="C72">
            <v>0.4553571343421936</v>
          </cell>
          <cell r="D72">
            <v>7.1428574621677399E-2</v>
          </cell>
        </row>
        <row r="73">
          <cell r="A73" t="str">
            <v>Friendship PCS - Southeast Academy</v>
          </cell>
          <cell r="B73" t="str">
            <v>8</v>
          </cell>
          <cell r="C73">
            <v>0.2708333432674408</v>
          </cell>
          <cell r="D73">
            <v>5.7291667908430099E-2</v>
          </cell>
        </row>
        <row r="74">
          <cell r="A74" t="str">
            <v>The Children's Guild DC PCS</v>
          </cell>
          <cell r="B74" t="str">
            <v>5</v>
          </cell>
          <cell r="C74">
            <v>0.21153846383094788</v>
          </cell>
          <cell r="D74">
            <v>3.2051283866167068E-2</v>
          </cell>
        </row>
        <row r="75">
          <cell r="A75" t="str">
            <v>Monument Academy PCS</v>
          </cell>
          <cell r="B75" t="str">
            <v>6</v>
          </cell>
          <cell r="C75">
            <v>0.10810810327529907</v>
          </cell>
          <cell r="D75">
            <v>2.7027027681469917E-2</v>
          </cell>
        </row>
        <row r="76">
          <cell r="A76" t="str">
            <v>Kingsman Academy PCS</v>
          </cell>
          <cell r="B76" t="str">
            <v>6</v>
          </cell>
          <cell r="C76">
            <v>6.6666670143604279E-2</v>
          </cell>
          <cell r="D7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KIPP DC - PCS Promise Academy</v>
          </cell>
          <cell r="B2" t="str">
            <v>7</v>
          </cell>
          <cell r="C2">
            <v>0.84974092245101929</v>
          </cell>
          <cell r="D2">
            <v>0.7409326434135437</v>
          </cell>
        </row>
        <row r="3">
          <cell r="A3" t="str">
            <v>DC Prep PCS - Edgewood Elementary School</v>
          </cell>
          <cell r="B3" t="str">
            <v>5</v>
          </cell>
          <cell r="C3">
            <v>0.86764705181121826</v>
          </cell>
          <cell r="D3">
            <v>0.69117647409439087</v>
          </cell>
        </row>
        <row r="4">
          <cell r="A4" t="str">
            <v>KIPP DC - Lead Academy PCS</v>
          </cell>
          <cell r="B4" t="str">
            <v>6</v>
          </cell>
          <cell r="C4">
            <v>0.84541058540344238</v>
          </cell>
          <cell r="D4">
            <v>0.64251208305358887</v>
          </cell>
        </row>
        <row r="5">
          <cell r="A5" t="str">
            <v>KIPP DC - Heights Academy PCS</v>
          </cell>
          <cell r="B5" t="str">
            <v>8</v>
          </cell>
          <cell r="C5">
            <v>0.84236454963684082</v>
          </cell>
          <cell r="D5">
            <v>0.64039409160614014</v>
          </cell>
        </row>
        <row r="6">
          <cell r="A6" t="str">
            <v>DC Prep PCS - Edgewood Middle School</v>
          </cell>
          <cell r="B6" t="str">
            <v>5</v>
          </cell>
          <cell r="C6">
            <v>0.862876296043396</v>
          </cell>
          <cell r="D6">
            <v>0.59197324514389038</v>
          </cell>
        </row>
        <row r="7">
          <cell r="A7" t="str">
            <v>Washington Yu Ying PCS</v>
          </cell>
          <cell r="B7" t="str">
            <v>5</v>
          </cell>
          <cell r="C7">
            <v>0.81909549236297607</v>
          </cell>
          <cell r="D7">
            <v>0.58793973922729492</v>
          </cell>
        </row>
        <row r="8">
          <cell r="A8" t="str">
            <v>BASIS DC PCS</v>
          </cell>
          <cell r="B8" t="str">
            <v>2</v>
          </cell>
          <cell r="C8">
            <v>0.8305785059928894</v>
          </cell>
          <cell r="D8">
            <v>0.58471071720123291</v>
          </cell>
        </row>
        <row r="9">
          <cell r="A9" t="str">
            <v>Washington Latin PCS - Middle School</v>
          </cell>
          <cell r="B9" t="str">
            <v>4</v>
          </cell>
          <cell r="C9">
            <v>0.77142858505249023</v>
          </cell>
          <cell r="D9">
            <v>0.52571427822113037</v>
          </cell>
        </row>
        <row r="10">
          <cell r="A10" t="str">
            <v>KIPP DC - Quest Academy PCS</v>
          </cell>
          <cell r="B10" t="str">
            <v>7</v>
          </cell>
          <cell r="C10">
            <v>0.67096775770187378</v>
          </cell>
          <cell r="D10">
            <v>0.49032258987426758</v>
          </cell>
        </row>
        <row r="11">
          <cell r="A11" t="str">
            <v>Early Childhood Academy PCS</v>
          </cell>
          <cell r="B11" t="str">
            <v>8</v>
          </cell>
          <cell r="C11">
            <v>0.82857143878936768</v>
          </cell>
          <cell r="D11">
            <v>0.48571428656578064</v>
          </cell>
        </row>
        <row r="12">
          <cell r="A12" t="str">
            <v>DC Scholars PCS</v>
          </cell>
          <cell r="B12" t="str">
            <v>7</v>
          </cell>
          <cell r="C12">
            <v>0.72807013988494873</v>
          </cell>
          <cell r="D12">
            <v>0.48245614767074585</v>
          </cell>
        </row>
        <row r="13">
          <cell r="A13" t="str">
            <v>DC Prep PCS - Benning Elementary School</v>
          </cell>
          <cell r="B13" t="str">
            <v>7</v>
          </cell>
          <cell r="C13">
            <v>0.81690138578414917</v>
          </cell>
          <cell r="D13">
            <v>0.47887325286865234</v>
          </cell>
        </row>
        <row r="14">
          <cell r="A14" t="str">
            <v>Latin American Montessori Bilingual PCS</v>
          </cell>
          <cell r="B14" t="str">
            <v>4</v>
          </cell>
          <cell r="C14">
            <v>0.66666668653488159</v>
          </cell>
          <cell r="D14">
            <v>0.47777777910232544</v>
          </cell>
        </row>
        <row r="15">
          <cell r="A15" t="str">
            <v>DC Prep PCS - Benning Middle School</v>
          </cell>
          <cell r="B15" t="str">
            <v>7</v>
          </cell>
          <cell r="C15">
            <v>0.7666667103767395</v>
          </cell>
          <cell r="D15">
            <v>0.46190476417541504</v>
          </cell>
        </row>
        <row r="16">
          <cell r="A16" t="str">
            <v>KIPP DC - KEY Academy PCS</v>
          </cell>
          <cell r="B16" t="str">
            <v>7</v>
          </cell>
          <cell r="C16">
            <v>0.72997033596038818</v>
          </cell>
          <cell r="D16">
            <v>0.43323442339897156</v>
          </cell>
        </row>
        <row r="17">
          <cell r="A17" t="str">
            <v>Mundo Verde Bilingual PCS</v>
          </cell>
          <cell r="B17" t="str">
            <v>5</v>
          </cell>
          <cell r="C17">
            <v>0.6953125</v>
          </cell>
          <cell r="D17">
            <v>0.4296875</v>
          </cell>
        </row>
        <row r="18">
          <cell r="A18" t="str">
            <v>E.L. Haynes PCS - Elementary School</v>
          </cell>
          <cell r="B18" t="str">
            <v>4</v>
          </cell>
          <cell r="C18">
            <v>0.64210522174835205</v>
          </cell>
          <cell r="D18">
            <v>0.39999997615814209</v>
          </cell>
        </row>
        <row r="19">
          <cell r="A19" t="str">
            <v>Two Rivers PCS - 4th Street</v>
          </cell>
          <cell r="B19" t="str">
            <v>6</v>
          </cell>
          <cell r="C19">
            <v>0.72852236032485962</v>
          </cell>
          <cell r="D19">
            <v>0.39518898725509644</v>
          </cell>
        </row>
        <row r="20">
          <cell r="A20" t="str">
            <v>DC Bilingual PCS</v>
          </cell>
          <cell r="B20" t="str">
            <v>5</v>
          </cell>
          <cell r="C20">
            <v>0.67289721965789795</v>
          </cell>
          <cell r="D20">
            <v>0.3925233781337738</v>
          </cell>
        </row>
        <row r="21">
          <cell r="A21" t="str">
            <v>Friendship PCS - Chamberlain Elementary School</v>
          </cell>
          <cell r="B21" t="str">
            <v>6</v>
          </cell>
          <cell r="C21">
            <v>0.69863015413284302</v>
          </cell>
          <cell r="D21">
            <v>0.38356167078018188</v>
          </cell>
        </row>
        <row r="22">
          <cell r="A22" t="str">
            <v>Roots PCS</v>
          </cell>
          <cell r="B22" t="str">
            <v>4</v>
          </cell>
          <cell r="C22">
            <v>0.65217387676239014</v>
          </cell>
          <cell r="D22">
            <v>0.34782609343528748</v>
          </cell>
        </row>
        <row r="23">
          <cell r="A23" t="str">
            <v>District of Columbia International School</v>
          </cell>
          <cell r="B23" t="str">
            <v>1</v>
          </cell>
          <cell r="C23">
            <v>0.67352187633514404</v>
          </cell>
          <cell r="D23">
            <v>0.34447300434112549</v>
          </cell>
        </row>
        <row r="24">
          <cell r="A24" t="str">
            <v>Friendship PCS - Blow Pierce Elementary School</v>
          </cell>
          <cell r="B24" t="str">
            <v>7</v>
          </cell>
          <cell r="C24">
            <v>0.71428573131561279</v>
          </cell>
          <cell r="D24">
            <v>0.3333333432674408</v>
          </cell>
        </row>
        <row r="25">
          <cell r="A25" t="str">
            <v>Inspired Teaching Demonstration PCS</v>
          </cell>
          <cell r="B25" t="str">
            <v>5</v>
          </cell>
          <cell r="C25">
            <v>0.58333331346511841</v>
          </cell>
          <cell r="D25">
            <v>0.32575756311416626</v>
          </cell>
        </row>
        <row r="26">
          <cell r="A26" t="str">
            <v>Center City PCS - Brightwood</v>
          </cell>
          <cell r="B26" t="str">
            <v>4</v>
          </cell>
          <cell r="C26">
            <v>0.63309353590011597</v>
          </cell>
          <cell r="D26">
            <v>0.30215829610824585</v>
          </cell>
        </row>
        <row r="27">
          <cell r="A27" t="str">
            <v>Center City PCS - Shaw</v>
          </cell>
          <cell r="B27" t="str">
            <v>6</v>
          </cell>
          <cell r="C27">
            <v>0.67132866382598877</v>
          </cell>
          <cell r="D27">
            <v>0.2937062680721283</v>
          </cell>
        </row>
        <row r="28">
          <cell r="A28" t="str">
            <v>Eagle Academy PCS - Congress Heights</v>
          </cell>
          <cell r="B28" t="str">
            <v>8</v>
          </cell>
          <cell r="C28">
            <v>0.53763443231582642</v>
          </cell>
          <cell r="D28">
            <v>0.29032257199287415</v>
          </cell>
        </row>
        <row r="29">
          <cell r="A29" t="str">
            <v>Achievement Preparatory Academy PCS - Elementary</v>
          </cell>
          <cell r="B29" t="str">
            <v>8</v>
          </cell>
          <cell r="C29">
            <v>0.6538461446762085</v>
          </cell>
          <cell r="D29">
            <v>0.28846153616905212</v>
          </cell>
        </row>
        <row r="30">
          <cell r="A30" t="str">
            <v>Friendship PCS - Chamberlain Middle School</v>
          </cell>
          <cell r="B30" t="str">
            <v>6</v>
          </cell>
          <cell r="C30">
            <v>0.64240503311157227</v>
          </cell>
          <cell r="D30">
            <v>0.28797468543052673</v>
          </cell>
        </row>
        <row r="31">
          <cell r="A31" t="str">
            <v>Elsie Whitlow Stokes Community Freedom PCS</v>
          </cell>
          <cell r="B31" t="str">
            <v>5</v>
          </cell>
          <cell r="C31">
            <v>0.66911768913269043</v>
          </cell>
          <cell r="D31">
            <v>0.27941176295280457</v>
          </cell>
        </row>
        <row r="32">
          <cell r="A32" t="str">
            <v>Capital City PCS - Lower School</v>
          </cell>
          <cell r="B32" t="str">
            <v>4</v>
          </cell>
          <cell r="C32">
            <v>0.59405940771102905</v>
          </cell>
          <cell r="D32">
            <v>0.26732674241065979</v>
          </cell>
        </row>
        <row r="33">
          <cell r="A33" t="str">
            <v>Creative Minds International PCS</v>
          </cell>
          <cell r="B33" t="str">
            <v>5</v>
          </cell>
          <cell r="C33">
            <v>0.57777780294418335</v>
          </cell>
          <cell r="D33">
            <v>0.26666668057441711</v>
          </cell>
        </row>
        <row r="34">
          <cell r="A34" t="str">
            <v>Harmony DC PCS School of Excellence</v>
          </cell>
          <cell r="B34" t="str">
            <v>5</v>
          </cell>
          <cell r="C34">
            <v>0.44897958636283875</v>
          </cell>
          <cell r="D34">
            <v>0.26530611515045166</v>
          </cell>
        </row>
        <row r="35">
          <cell r="A35" t="str">
            <v>KIPP DC - WILL Academy PCS</v>
          </cell>
          <cell r="B35" t="str">
            <v>6</v>
          </cell>
          <cell r="C35">
            <v>0.52982455492019653</v>
          </cell>
          <cell r="D35">
            <v>0.26315787434577942</v>
          </cell>
        </row>
        <row r="36">
          <cell r="A36" t="str">
            <v>Eagle Academy PCS - Capitol Riverfront</v>
          </cell>
          <cell r="B36" t="str">
            <v>6</v>
          </cell>
          <cell r="C36">
            <v>0.66666668653488159</v>
          </cell>
          <cell r="D36">
            <v>0.25</v>
          </cell>
        </row>
        <row r="37">
          <cell r="A37" t="str">
            <v>Center City PCS - Petworth</v>
          </cell>
          <cell r="B37" t="str">
            <v>4</v>
          </cell>
          <cell r="C37">
            <v>0.58865249156951904</v>
          </cell>
          <cell r="D37">
            <v>0.24822694063186646</v>
          </cell>
        </row>
        <row r="38">
          <cell r="A38" t="str">
            <v>Friendship PCS - Blow Pierce Middle School</v>
          </cell>
          <cell r="B38" t="str">
            <v>7</v>
          </cell>
          <cell r="C38">
            <v>0.53448271751403809</v>
          </cell>
          <cell r="D38">
            <v>0.24712643027305603</v>
          </cell>
        </row>
        <row r="39">
          <cell r="A39" t="str">
            <v>Friendship PCS - Woodridge Middle School</v>
          </cell>
          <cell r="B39" t="str">
            <v>5</v>
          </cell>
          <cell r="C39">
            <v>0.56000000238418579</v>
          </cell>
          <cell r="D39">
            <v>0.24571427702903748</v>
          </cell>
        </row>
        <row r="40">
          <cell r="A40" t="str">
            <v>Friendship PCS - Online</v>
          </cell>
          <cell r="B40" t="str">
            <v>N/A</v>
          </cell>
          <cell r="C40">
            <v>0.53225803375244141</v>
          </cell>
          <cell r="D40">
            <v>0.24193547666072845</v>
          </cell>
        </row>
        <row r="41">
          <cell r="A41" t="str">
            <v>E.L. Haynes PCS - Middle School</v>
          </cell>
          <cell r="B41" t="str">
            <v>1</v>
          </cell>
          <cell r="C41">
            <v>0.58659213781356812</v>
          </cell>
          <cell r="D41">
            <v>0.24022345244884491</v>
          </cell>
        </row>
        <row r="42">
          <cell r="A42" t="str">
            <v>Hope Community PCS - Lamond</v>
          </cell>
          <cell r="B42" t="str">
            <v>4</v>
          </cell>
          <cell r="C42">
            <v>0.58730161190032959</v>
          </cell>
          <cell r="D42">
            <v>0.2380952388048172</v>
          </cell>
        </row>
        <row r="43">
          <cell r="A43" t="str">
            <v>Bridges PCS</v>
          </cell>
          <cell r="B43" t="str">
            <v>4</v>
          </cell>
          <cell r="C43">
            <v>0.34782606363296509</v>
          </cell>
          <cell r="D43">
            <v>0.21739129722118378</v>
          </cell>
        </row>
        <row r="44">
          <cell r="A44" t="str">
            <v>Hope Community PCS - Tolson</v>
          </cell>
          <cell r="B44" t="str">
            <v>5</v>
          </cell>
          <cell r="C44">
            <v>0.52403849363327026</v>
          </cell>
          <cell r="D44">
            <v>0.21634615957736969</v>
          </cell>
        </row>
        <row r="45">
          <cell r="A45" t="str">
            <v>Friendship PCS - Armstrong</v>
          </cell>
          <cell r="B45" t="str">
            <v>5</v>
          </cell>
          <cell r="C45">
            <v>0.42148759961128235</v>
          </cell>
          <cell r="D45">
            <v>0.21487604081630707</v>
          </cell>
        </row>
        <row r="46">
          <cell r="A46" t="str">
            <v>Democracy Prep Congress Heights PCS</v>
          </cell>
          <cell r="B46" t="str">
            <v>8</v>
          </cell>
          <cell r="C46">
            <v>0.4285714328289032</v>
          </cell>
          <cell r="D46">
            <v>0.209821417927742</v>
          </cell>
        </row>
        <row r="47">
          <cell r="A47" t="str">
            <v>KIPP DC - AIM Academy PCS</v>
          </cell>
          <cell r="B47" t="str">
            <v>8</v>
          </cell>
          <cell r="C47">
            <v>0.49850746989250183</v>
          </cell>
          <cell r="D47">
            <v>0.19701492786407471</v>
          </cell>
        </row>
        <row r="48">
          <cell r="A48" t="str">
            <v>KIPP DC - Northeast Academy PCS</v>
          </cell>
          <cell r="B48" t="str">
            <v>5</v>
          </cell>
          <cell r="C48">
            <v>0.46521738171577454</v>
          </cell>
          <cell r="D48">
            <v>0.18695650994777679</v>
          </cell>
        </row>
        <row r="49">
          <cell r="A49" t="str">
            <v>Howard University Middle School of Mathematics and Science PCS</v>
          </cell>
          <cell r="B49" t="str">
            <v>1</v>
          </cell>
          <cell r="C49">
            <v>0.48000001907348633</v>
          </cell>
          <cell r="D49">
            <v>0.18400000035762787</v>
          </cell>
        </row>
        <row r="50">
          <cell r="A50" t="str">
            <v>William E. Doar, Jr. PCS for the Performing Arts</v>
          </cell>
          <cell r="B50" t="str">
            <v>5</v>
          </cell>
          <cell r="C50">
            <v>0.421875</v>
          </cell>
          <cell r="D50">
            <v>0.1822916716337204</v>
          </cell>
        </row>
        <row r="51">
          <cell r="A51" t="str">
            <v>Center City PCS - Congress Heights</v>
          </cell>
          <cell r="B51" t="str">
            <v>8</v>
          </cell>
          <cell r="C51">
            <v>0.52898550033569336</v>
          </cell>
          <cell r="D51">
            <v>0.17391304671764374</v>
          </cell>
        </row>
        <row r="52">
          <cell r="A52" t="str">
            <v>Capital City PCS - Middle School</v>
          </cell>
          <cell r="B52" t="str">
            <v>4</v>
          </cell>
          <cell r="C52">
            <v>0.45307442545890808</v>
          </cell>
          <cell r="D52">
            <v>0.17152103781700134</v>
          </cell>
        </row>
        <row r="53">
          <cell r="A53" t="str">
            <v>KIPP DC - Valor Academy PCS</v>
          </cell>
          <cell r="B53" t="str">
            <v>7</v>
          </cell>
          <cell r="C53">
            <v>0.40517240762710571</v>
          </cell>
          <cell r="D53">
            <v>0.16379310190677643</v>
          </cell>
        </row>
        <row r="54">
          <cell r="A54" t="str">
            <v>Friendship PCS - Southeast Academy</v>
          </cell>
          <cell r="B54" t="str">
            <v>8</v>
          </cell>
          <cell r="C54">
            <v>0.39583331346511841</v>
          </cell>
          <cell r="D54">
            <v>0.15625</v>
          </cell>
        </row>
        <row r="55">
          <cell r="A55" t="str">
            <v>Friendship PCS - Woodridge Elementary School</v>
          </cell>
          <cell r="B55" t="str">
            <v>5</v>
          </cell>
          <cell r="C55">
            <v>0.44444447755813599</v>
          </cell>
          <cell r="D55">
            <v>0.15555556118488312</v>
          </cell>
        </row>
        <row r="56">
          <cell r="A56" t="str">
            <v>Perry Street Preparatory PCS</v>
          </cell>
          <cell r="B56" t="str">
            <v>5</v>
          </cell>
          <cell r="C56">
            <v>0.40140843391418457</v>
          </cell>
          <cell r="D56">
            <v>0.15492957830429077</v>
          </cell>
        </row>
        <row r="57">
          <cell r="A57" t="str">
            <v>Excel Academy PCS</v>
          </cell>
          <cell r="B57" t="str">
            <v>8</v>
          </cell>
          <cell r="C57">
            <v>0.40384617447853088</v>
          </cell>
          <cell r="D57">
            <v>0.14615385234355927</v>
          </cell>
        </row>
        <row r="58">
          <cell r="A58" t="str">
            <v>Shining Stars Montessori Academy PCS</v>
          </cell>
          <cell r="B58" t="str">
            <v>4</v>
          </cell>
          <cell r="C58">
            <v>0.3333333432674408</v>
          </cell>
          <cell r="D58">
            <v>0.1428571492433548</v>
          </cell>
        </row>
        <row r="59">
          <cell r="A59" t="str">
            <v>Ideal Academy PCS</v>
          </cell>
          <cell r="B59" t="str">
            <v>4</v>
          </cell>
          <cell r="C59">
            <v>0.41964283585548401</v>
          </cell>
          <cell r="D59">
            <v>0.1428571343421936</v>
          </cell>
        </row>
        <row r="60">
          <cell r="A60" t="str">
            <v>Paul PCS Middle School</v>
          </cell>
          <cell r="B60" t="str">
            <v>4</v>
          </cell>
          <cell r="C60">
            <v>0.39814814925193787</v>
          </cell>
          <cell r="D60">
            <v>0.1388888955116272</v>
          </cell>
        </row>
        <row r="61">
          <cell r="A61" t="str">
            <v>Center City PCS - Capitol Hill</v>
          </cell>
          <cell r="B61" t="str">
            <v>6</v>
          </cell>
          <cell r="C61">
            <v>0.4029850959777832</v>
          </cell>
          <cell r="D61">
            <v>0.13432836532592773</v>
          </cell>
        </row>
        <row r="62">
          <cell r="A62" t="str">
            <v>Meridian PCS</v>
          </cell>
          <cell r="B62" t="str">
            <v>1</v>
          </cell>
          <cell r="C62">
            <v>0.36140352487564087</v>
          </cell>
          <cell r="D62">
            <v>0.12631578743457794</v>
          </cell>
        </row>
        <row r="63">
          <cell r="A63" t="str">
            <v>Achievement Preparatory Academy PCS - Middle</v>
          </cell>
          <cell r="B63" t="str">
            <v>8</v>
          </cell>
          <cell r="C63">
            <v>0.47222223877906799</v>
          </cell>
          <cell r="D63">
            <v>0.11666666716337204</v>
          </cell>
        </row>
        <row r="64">
          <cell r="A64" t="str">
            <v>Mary McLeod Bethune Day Academy PCS</v>
          </cell>
          <cell r="B64" t="str">
            <v>5</v>
          </cell>
          <cell r="C64">
            <v>0.36196321249008179</v>
          </cell>
          <cell r="D64">
            <v>0.11042945086956024</v>
          </cell>
        </row>
        <row r="65">
          <cell r="A65" t="str">
            <v>Center City PCS - Trinidad</v>
          </cell>
          <cell r="B65" t="str">
            <v>5</v>
          </cell>
          <cell r="C65">
            <v>0.29914531111717224</v>
          </cell>
          <cell r="D65">
            <v>8.5470087826251984E-2</v>
          </cell>
        </row>
        <row r="66">
          <cell r="A66" t="str">
            <v>Friendship PCS - Technology Preparatory Middle School</v>
          </cell>
          <cell r="B66" t="str">
            <v>8</v>
          </cell>
          <cell r="C66">
            <v>0.27210885286331177</v>
          </cell>
          <cell r="D66">
            <v>8.1632651388645172E-2</v>
          </cell>
        </row>
        <row r="67">
          <cell r="A67" t="str">
            <v>Washington Global PCS</v>
          </cell>
          <cell r="B67" t="str">
            <v>6</v>
          </cell>
          <cell r="C67">
            <v>0.2747252881526947</v>
          </cell>
          <cell r="D67">
            <v>7.6923079788684845E-2</v>
          </cell>
        </row>
        <row r="68">
          <cell r="A68" t="str">
            <v>Potomac Preparatory PCS</v>
          </cell>
          <cell r="B68" t="str">
            <v>5</v>
          </cell>
          <cell r="C68">
            <v>0.28248587250709534</v>
          </cell>
          <cell r="D68">
            <v>6.7796610295772552E-2</v>
          </cell>
        </row>
        <row r="69">
          <cell r="A69" t="str">
            <v>Cesar Chavez PCS for Public Policy - Chavez Prep</v>
          </cell>
          <cell r="B69" t="str">
            <v>1</v>
          </cell>
          <cell r="C69">
            <v>0.23529411852359772</v>
          </cell>
          <cell r="D69">
            <v>6.6176474094390869E-2</v>
          </cell>
        </row>
        <row r="70">
          <cell r="A70" t="str">
            <v>Cesar Chavez PCS for Public Policy - Parkside Middle School</v>
          </cell>
          <cell r="B70" t="str">
            <v>7</v>
          </cell>
          <cell r="C70">
            <v>0.23272727429866791</v>
          </cell>
          <cell r="D70">
            <v>6.5454542636871338E-2</v>
          </cell>
        </row>
        <row r="71">
          <cell r="A71" t="str">
            <v>SEED PCS of Washington DC</v>
          </cell>
          <cell r="B71" t="str">
            <v>7</v>
          </cell>
          <cell r="C71">
            <v>0.25120770931243896</v>
          </cell>
          <cell r="D71">
            <v>5.7971015572547913E-2</v>
          </cell>
        </row>
        <row r="72">
          <cell r="A72" t="str">
            <v>Richard Wright PCS for Journalism and Media Arts</v>
          </cell>
          <cell r="B72" t="str">
            <v>6</v>
          </cell>
          <cell r="C72">
            <v>0.10526315867900848</v>
          </cell>
          <cell r="D72">
            <v>5.2631579339504242E-2</v>
          </cell>
        </row>
        <row r="73">
          <cell r="A73" t="str">
            <v>Somerset Preparatory Academy PCS</v>
          </cell>
          <cell r="B73" t="str">
            <v>8</v>
          </cell>
          <cell r="C73">
            <v>0.23560209572315216</v>
          </cell>
          <cell r="D73">
            <v>3.1413611024618149E-2</v>
          </cell>
        </row>
        <row r="74">
          <cell r="A74" t="str">
            <v>The Children's Guild DC PCS</v>
          </cell>
          <cell r="B74" t="str">
            <v>5</v>
          </cell>
          <cell r="C74">
            <v>0.13548387587070465</v>
          </cell>
          <cell r="D74">
            <v>1.2903225608170033E-2</v>
          </cell>
        </row>
        <row r="75">
          <cell r="A75" t="str">
            <v>Monument Academy PCS</v>
          </cell>
          <cell r="B75" t="str">
            <v>6</v>
          </cell>
          <cell r="C75">
            <v>5.55555559694767E-2</v>
          </cell>
          <cell r="D75">
            <v>0</v>
          </cell>
        </row>
        <row r="76">
          <cell r="A76" t="str">
            <v>Kingsman Academy PCS</v>
          </cell>
          <cell r="B76" t="str">
            <v>6</v>
          </cell>
          <cell r="C76">
            <v>3.3333335071802139E-2</v>
          </cell>
          <cell r="D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workbookViewId="0">
      <selection activeCell="B7" sqref="B7"/>
    </sheetView>
  </sheetViews>
  <sheetFormatPr baseColWidth="10" defaultRowHeight="16" x14ac:dyDescent="0.2"/>
  <cols>
    <col min="1" max="1" width="22.83203125" customWidth="1"/>
    <col min="2" max="2" width="15.5" customWidth="1"/>
    <col min="3" max="3" width="30" customWidth="1"/>
    <col min="4" max="4" width="17.33203125" customWidth="1"/>
    <col min="5" max="5" width="16.33203125" customWidth="1"/>
  </cols>
  <sheetData>
    <row r="1" spans="1:5" x14ac:dyDescent="0.2">
      <c r="A1" s="1" t="s">
        <v>0</v>
      </c>
      <c r="B1" s="1"/>
      <c r="C1" s="1"/>
      <c r="D1" s="1"/>
      <c r="E1" s="1"/>
    </row>
    <row r="2" spans="1:5" x14ac:dyDescent="0.2">
      <c r="A2" s="2"/>
      <c r="B2" s="2"/>
      <c r="C2" s="2"/>
      <c r="D2" s="2"/>
      <c r="E2" s="2"/>
    </row>
    <row r="3" spans="1:5" x14ac:dyDescent="0.2">
      <c r="A3" s="3" t="s">
        <v>1</v>
      </c>
      <c r="B3" s="3"/>
      <c r="C3" s="3"/>
      <c r="D3" s="3"/>
      <c r="E3" s="3"/>
    </row>
    <row r="4" spans="1:5" x14ac:dyDescent="0.2">
      <c r="A4" s="3" t="s">
        <v>2</v>
      </c>
      <c r="B4" s="3"/>
      <c r="C4" s="3"/>
      <c r="D4" s="3"/>
      <c r="E4" s="3"/>
    </row>
    <row r="5" spans="1:5" x14ac:dyDescent="0.2">
      <c r="A5" s="4" t="s">
        <v>3</v>
      </c>
      <c r="B5" s="5" t="s">
        <v>4</v>
      </c>
      <c r="C5" s="6"/>
      <c r="D5" s="7" t="s">
        <v>5</v>
      </c>
      <c r="E5" s="7"/>
    </row>
    <row r="6" spans="1:5" ht="84" x14ac:dyDescent="0.2">
      <c r="A6" s="8"/>
      <c r="B6" s="9" t="s">
        <v>6</v>
      </c>
      <c r="C6" s="10" t="s">
        <v>7</v>
      </c>
      <c r="D6" s="9" t="s">
        <v>6</v>
      </c>
      <c r="E6" s="11" t="s">
        <v>7</v>
      </c>
    </row>
    <row r="7" spans="1:5" ht="70" x14ac:dyDescent="0.2">
      <c r="A7" s="2" t="s">
        <v>8</v>
      </c>
      <c r="B7" s="12">
        <f>VLOOKUP($A7,[1]Sheet1!$A$2:$D$75,3,FALSE)</f>
        <v>0.39700374007225037</v>
      </c>
      <c r="C7" s="13">
        <f>VLOOKUP($A7,[1]Sheet1!$A$2:$D$75,4,FALSE)</f>
        <v>0.15730336308479309</v>
      </c>
      <c r="D7" s="12">
        <f>VLOOKUP($A7,[2]Sheet1!$A$2:$D$75,3,FALSE)</f>
        <v>0.23529411852359772</v>
      </c>
      <c r="E7" s="14">
        <f>VLOOKUP($A7,[2]Sheet1!$A$2:$D$75,4,FALSE)</f>
        <v>6.6176474094390869E-2</v>
      </c>
    </row>
    <row r="8" spans="1:5" ht="56" x14ac:dyDescent="0.2">
      <c r="A8" s="15" t="s">
        <v>9</v>
      </c>
      <c r="B8" s="12">
        <f>VLOOKUP($A8,[1]Sheet1!$A$2:$D$75,3,FALSE)</f>
        <v>0.75064265727996826</v>
      </c>
      <c r="C8" s="13">
        <f>VLOOKUP($A8,[1]Sheet1!$A$2:$D$75,4,FALSE)</f>
        <v>0.51928019523620605</v>
      </c>
      <c r="D8" s="12">
        <f>VLOOKUP($A8,[2]Sheet1!$A$2:$D$75,3,FALSE)</f>
        <v>0.67352187633514404</v>
      </c>
      <c r="E8" s="14">
        <f>VLOOKUP($A8,[2]Sheet1!$A$2:$D$75,4,FALSE)</f>
        <v>0.34447300434112549</v>
      </c>
    </row>
    <row r="9" spans="1:5" ht="42" x14ac:dyDescent="0.2">
      <c r="A9" s="2" t="s">
        <v>10</v>
      </c>
      <c r="B9" s="12">
        <f>VLOOKUP($A9,[1]Sheet1!$A$2:$D$75,3,FALSE)</f>
        <v>0.53631287813186646</v>
      </c>
      <c r="C9" s="13">
        <f>VLOOKUP($A9,[1]Sheet1!$A$2:$D$75,4,FALSE)</f>
        <v>0.27094972133636475</v>
      </c>
      <c r="D9" s="12">
        <f>VLOOKUP($A9,[2]Sheet1!$A$2:$D$75,3,FALSE)</f>
        <v>0.58659213781356812</v>
      </c>
      <c r="E9" s="14">
        <f>VLOOKUP($A9,[2]Sheet1!$A$2:$D$75,4,FALSE)</f>
        <v>0.24022345244884491</v>
      </c>
    </row>
    <row r="10" spans="1:5" ht="98" x14ac:dyDescent="0.2">
      <c r="A10" s="15" t="s">
        <v>11</v>
      </c>
      <c r="B10" s="12">
        <f>VLOOKUP($A10,[1]Sheet1!$A$2:$D$75,3,FALSE)</f>
        <v>0.56799995899200439</v>
      </c>
      <c r="C10" s="13">
        <f>VLOOKUP($A10,[1]Sheet1!$A$2:$D$75,4,FALSE)</f>
        <v>0.24799999594688416</v>
      </c>
      <c r="D10" s="12">
        <f>VLOOKUP($A10,[2]Sheet1!$A$2:$D$75,3,FALSE)</f>
        <v>0.48000001907348633</v>
      </c>
      <c r="E10" s="14">
        <f>VLOOKUP($A10,[2]Sheet1!$A$2:$D$75,4,FALSE)</f>
        <v>0.18400000035762787</v>
      </c>
    </row>
    <row r="11" spans="1:5" x14ac:dyDescent="0.2">
      <c r="A11" s="15" t="s">
        <v>12</v>
      </c>
      <c r="B11" s="12">
        <f>VLOOKUP($A11,[1]Sheet1!$A$2:$D$75,3,FALSE)</f>
        <v>0.43686005473136902</v>
      </c>
      <c r="C11" s="13">
        <f>VLOOKUP($A11,[1]Sheet1!$A$2:$D$75,4,FALSE)</f>
        <v>0.16723549365997314</v>
      </c>
      <c r="D11" s="12">
        <f>VLOOKUP($A11,[2]Sheet1!$A$2:$D$75,3,FALSE)</f>
        <v>0.36140352487564087</v>
      </c>
      <c r="E11" s="14">
        <f>VLOOKUP($A11,[2]Sheet1!$A$2:$D$75,4,FALSE)</f>
        <v>0.12631578743457794</v>
      </c>
    </row>
    <row r="12" spans="1:5" x14ac:dyDescent="0.2">
      <c r="A12" s="16"/>
      <c r="B12" s="17"/>
      <c r="C12" s="18"/>
      <c r="D12" s="17"/>
      <c r="E12" s="18"/>
    </row>
    <row r="13" spans="1:5" x14ac:dyDescent="0.2">
      <c r="A13" s="3" t="s">
        <v>13</v>
      </c>
      <c r="B13" s="3"/>
      <c r="C13" s="3"/>
      <c r="D13" s="3"/>
      <c r="E13" s="3"/>
    </row>
    <row r="14" spans="1:5" x14ac:dyDescent="0.2">
      <c r="A14" s="3" t="s">
        <v>2</v>
      </c>
      <c r="B14" s="3"/>
      <c r="C14" s="3"/>
      <c r="D14" s="3"/>
      <c r="E14" s="3"/>
    </row>
    <row r="15" spans="1:5" x14ac:dyDescent="0.2">
      <c r="A15" s="4" t="s">
        <v>3</v>
      </c>
      <c r="B15" s="5" t="s">
        <v>4</v>
      </c>
      <c r="C15" s="6"/>
      <c r="D15" s="7" t="s">
        <v>5</v>
      </c>
      <c r="E15" s="7"/>
    </row>
    <row r="16" spans="1:5" ht="84" x14ac:dyDescent="0.2">
      <c r="A16" s="8"/>
      <c r="B16" s="9" t="s">
        <v>6</v>
      </c>
      <c r="C16" s="10" t="s">
        <v>7</v>
      </c>
      <c r="D16" s="9" t="s">
        <v>6</v>
      </c>
      <c r="E16" s="11" t="s">
        <v>7</v>
      </c>
    </row>
    <row r="17" spans="1:5" ht="28" x14ac:dyDescent="0.2">
      <c r="A17" s="15" t="s">
        <v>14</v>
      </c>
      <c r="B17" s="12">
        <f>VLOOKUP($A17,[1]Sheet1!$A$2:$D$75,3,FALSE)</f>
        <v>0.85567009449005127</v>
      </c>
      <c r="C17" s="13">
        <f>VLOOKUP($A17,[1]Sheet1!$A$2:$D$75,4,FALSE)</f>
        <v>0.58762884140014648</v>
      </c>
      <c r="D17" s="12">
        <f>VLOOKUP($A17,[2]Sheet1!$A$2:$D$75,3,FALSE)</f>
        <v>0.8305785059928894</v>
      </c>
      <c r="E17" s="14">
        <f>VLOOKUP($A17,[2]Sheet1!$A$2:$D$75,4,FALSE)</f>
        <v>0.58471071720123291</v>
      </c>
    </row>
    <row r="18" spans="1:5" x14ac:dyDescent="0.2">
      <c r="A18" s="2"/>
      <c r="B18" s="2"/>
      <c r="C18" s="2"/>
      <c r="D18" s="2"/>
      <c r="E18" s="2"/>
    </row>
    <row r="19" spans="1:5" x14ac:dyDescent="0.2">
      <c r="A19" s="3" t="s">
        <v>15</v>
      </c>
      <c r="B19" s="3"/>
      <c r="C19" s="3"/>
      <c r="D19" s="3"/>
      <c r="E19" s="3"/>
    </row>
    <row r="20" spans="1:5" x14ac:dyDescent="0.2">
      <c r="A20" s="3" t="s">
        <v>2</v>
      </c>
      <c r="B20" s="3"/>
      <c r="C20" s="3"/>
      <c r="D20" s="3"/>
      <c r="E20" s="3"/>
    </row>
    <row r="21" spans="1:5" x14ac:dyDescent="0.2">
      <c r="A21" s="4" t="s">
        <v>3</v>
      </c>
      <c r="B21" s="5" t="s">
        <v>4</v>
      </c>
      <c r="C21" s="6"/>
      <c r="D21" s="7" t="s">
        <v>5</v>
      </c>
      <c r="E21" s="7"/>
    </row>
    <row r="22" spans="1:5" ht="84" x14ac:dyDescent="0.2">
      <c r="A22" s="8"/>
      <c r="B22" s="9" t="s">
        <v>6</v>
      </c>
      <c r="C22" s="10" t="s">
        <v>7</v>
      </c>
      <c r="D22" s="9" t="s">
        <v>6</v>
      </c>
      <c r="E22" s="11" t="s">
        <v>7</v>
      </c>
    </row>
    <row r="23" spans="1:5" ht="28" x14ac:dyDescent="0.2">
      <c r="A23" s="15" t="s">
        <v>16</v>
      </c>
      <c r="B23" s="12">
        <f>VLOOKUP($A23,[1]Sheet1!$A$2:$D$75,3,FALSE)</f>
        <v>0.26086956262588501</v>
      </c>
      <c r="C23" s="13">
        <f>VLOOKUP($A23,[1]Sheet1!$A$2:$D$75,4,FALSE)</f>
        <v>0.26086956262588501</v>
      </c>
      <c r="D23" s="12">
        <f>VLOOKUP($A23,[2]Sheet1!$A$2:$D$75,3,FALSE)</f>
        <v>0.34782606363296509</v>
      </c>
      <c r="E23" s="14">
        <f>VLOOKUP($A23,[2]Sheet1!$A$2:$D$75,4,FALSE)</f>
        <v>0.21739129722118378</v>
      </c>
    </row>
    <row r="24" spans="1:5" ht="42" x14ac:dyDescent="0.2">
      <c r="A24" s="2" t="s">
        <v>17</v>
      </c>
      <c r="B24" s="12">
        <f>VLOOKUP($A24,[1]Sheet1!$A$2:$D$75,3,FALSE)</f>
        <v>0.46534654498100281</v>
      </c>
      <c r="C24" s="13">
        <f>VLOOKUP($A24,[1]Sheet1!$A$2:$D$75,4,FALSE)</f>
        <v>0.23762376606464386</v>
      </c>
      <c r="D24" s="12">
        <f>VLOOKUP($A24,[2]Sheet1!$A$2:$D$75,3,FALSE)</f>
        <v>0.59405940771102905</v>
      </c>
      <c r="E24" s="14">
        <f>VLOOKUP($A24,[2]Sheet1!$A$2:$D$75,4,FALSE)</f>
        <v>0.26732674241065979</v>
      </c>
    </row>
    <row r="25" spans="1:5" ht="42" x14ac:dyDescent="0.2">
      <c r="A25" s="15" t="s">
        <v>18</v>
      </c>
      <c r="B25" s="12">
        <f>VLOOKUP($A25,[1]Sheet1!$A$2:$D$75,3,FALSE)</f>
        <v>0.58252429962158203</v>
      </c>
      <c r="C25" s="13">
        <f>VLOOKUP($A25,[1]Sheet1!$A$2:$D$75,4,FALSE)</f>
        <v>0.33980584144592285</v>
      </c>
      <c r="D25" s="12">
        <f>VLOOKUP($A25,[2]Sheet1!$A$2:$D$75,3,FALSE)</f>
        <v>0.45307442545890808</v>
      </c>
      <c r="E25" s="14">
        <f>VLOOKUP($A25,[2]Sheet1!$A$2:$D$75,4,FALSE)</f>
        <v>0.17152103781700134</v>
      </c>
    </row>
    <row r="26" spans="1:5" ht="42" x14ac:dyDescent="0.2">
      <c r="A26" s="15" t="s">
        <v>19</v>
      </c>
      <c r="B26" s="12">
        <f>VLOOKUP($A26,[1]Sheet1!$A$2:$D$75,3,FALSE)</f>
        <v>0.57553958892822266</v>
      </c>
      <c r="C26" s="13">
        <f>VLOOKUP($A26,[1]Sheet1!$A$2:$D$75,4,FALSE)</f>
        <v>0.24460431933403015</v>
      </c>
      <c r="D26" s="12">
        <f>VLOOKUP($A26,[2]Sheet1!$A$2:$D$75,3,FALSE)</f>
        <v>0.63309353590011597</v>
      </c>
      <c r="E26" s="14">
        <f>VLOOKUP($A26,[2]Sheet1!$A$2:$D$75,4,FALSE)</f>
        <v>0.30215829610824585</v>
      </c>
    </row>
    <row r="27" spans="1:5" ht="42" x14ac:dyDescent="0.2">
      <c r="A27" s="15" t="s">
        <v>20</v>
      </c>
      <c r="B27" s="12">
        <f>VLOOKUP($A27,[1]Sheet1!$A$2:$D$75,3,FALSE)</f>
        <v>0.60283690690994263</v>
      </c>
      <c r="C27" s="13">
        <f>VLOOKUP($A27,[1]Sheet1!$A$2:$D$75,4,FALSE)</f>
        <v>0.31914892792701721</v>
      </c>
      <c r="D27" s="12">
        <f>VLOOKUP($A27,[2]Sheet1!$A$2:$D$75,3,FALSE)</f>
        <v>0.58865249156951904</v>
      </c>
      <c r="E27" s="14">
        <f>VLOOKUP($A27,[2]Sheet1!$A$2:$D$75,4,FALSE)</f>
        <v>0.24822694063186646</v>
      </c>
    </row>
    <row r="28" spans="1:5" ht="56" x14ac:dyDescent="0.2">
      <c r="A28" s="15" t="s">
        <v>21</v>
      </c>
      <c r="B28" s="12">
        <f>VLOOKUP($A28,[1]Sheet1!$A$2:$D$75,3,FALSE)</f>
        <v>0.56842106580734253</v>
      </c>
      <c r="C28" s="13">
        <f>VLOOKUP($A28,[1]Sheet1!$A$2:$D$75,4,FALSE)</f>
        <v>0.31578946113586426</v>
      </c>
      <c r="D28" s="12">
        <f>VLOOKUP($A28,[2]Sheet1!$A$2:$D$75,3,FALSE)</f>
        <v>0.64210522174835205</v>
      </c>
      <c r="E28" s="14">
        <f>VLOOKUP($A28,[2]Sheet1!$A$2:$D$75,4,FALSE)</f>
        <v>0.39999997615814209</v>
      </c>
    </row>
    <row r="29" spans="1:5" ht="56" x14ac:dyDescent="0.2">
      <c r="A29" s="15" t="s">
        <v>22</v>
      </c>
      <c r="B29" s="12">
        <f>VLOOKUP($A29,[1]Sheet1!$A$2:$D$75,3,FALSE)</f>
        <v>0.61904764175415039</v>
      </c>
      <c r="C29" s="13">
        <f>VLOOKUP($A29,[1]Sheet1!$A$2:$D$75,4,FALSE)</f>
        <v>0.25396826863288879</v>
      </c>
      <c r="D29" s="12">
        <f>VLOOKUP($A29,[2]Sheet1!$A$2:$D$75,3,FALSE)</f>
        <v>0.58730161190032959</v>
      </c>
      <c r="E29" s="14">
        <f>VLOOKUP($A29,[2]Sheet1!$A$2:$D$75,4,FALSE)</f>
        <v>0.2380952388048172</v>
      </c>
    </row>
    <row r="30" spans="1:5" ht="42" x14ac:dyDescent="0.2">
      <c r="A30" s="16" t="s">
        <v>23</v>
      </c>
      <c r="B30" s="12">
        <f>VLOOKUP($A30,[1]Sheet1!$A$2:$D$75,3,FALSE)</f>
        <v>0.4553571343421936</v>
      </c>
      <c r="C30" s="13">
        <f>VLOOKUP($A30,[1]Sheet1!$A$2:$D$75,4,FALSE)</f>
        <v>7.1428574621677399E-2</v>
      </c>
      <c r="D30" s="12">
        <f>VLOOKUP($A30,[2]Sheet1!$A$2:$D$75,3,FALSE)</f>
        <v>0.41964283585548401</v>
      </c>
      <c r="E30" s="14">
        <f>VLOOKUP($A30,[2]Sheet1!$A$2:$D$75,4,FALSE)</f>
        <v>0.1428571343421936</v>
      </c>
    </row>
    <row r="31" spans="1:5" ht="56" x14ac:dyDescent="0.2">
      <c r="A31" s="15" t="s">
        <v>24</v>
      </c>
      <c r="B31" s="12">
        <f>VLOOKUP($A31,[1]Sheet1!$A$2:$D$75,3,FALSE)</f>
        <v>0.75555557012557983</v>
      </c>
      <c r="C31" s="13">
        <f>VLOOKUP($A31,[1]Sheet1!$A$2:$D$75,4,FALSE)</f>
        <v>0.56666666269302368</v>
      </c>
      <c r="D31" s="12">
        <f>VLOOKUP($A31,[2]Sheet1!$A$2:$D$75,3,FALSE)</f>
        <v>0.66666668653488159</v>
      </c>
      <c r="E31" s="14">
        <f>VLOOKUP($A31,[2]Sheet1!$A$2:$D$75,4,FALSE)</f>
        <v>0.47777777910232544</v>
      </c>
    </row>
    <row r="32" spans="1:5" ht="42" x14ac:dyDescent="0.2">
      <c r="A32" s="15" t="s">
        <v>25</v>
      </c>
      <c r="B32" s="12">
        <f>VLOOKUP($A32,[1]Sheet1!$A$2:$D$75,3,FALSE)</f>
        <v>0.5069124698638916</v>
      </c>
      <c r="C32" s="13">
        <f>VLOOKUP($A32,[1]Sheet1!$A$2:$D$75,4,FALSE)</f>
        <v>0.22580644488334656</v>
      </c>
      <c r="D32" s="12">
        <f>VLOOKUP($A32,[2]Sheet1!$A$2:$D$75,3,FALSE)</f>
        <v>0.39814814925193787</v>
      </c>
      <c r="E32" s="14">
        <f>VLOOKUP($A32,[2]Sheet1!$A$2:$D$75,4,FALSE)</f>
        <v>0.1388888955116272</v>
      </c>
    </row>
    <row r="33" spans="1:5" x14ac:dyDescent="0.2">
      <c r="A33" s="15" t="s">
        <v>26</v>
      </c>
      <c r="B33" s="12">
        <f>VLOOKUP($A33,[1]Sheet1!$A$2:$D$75,3,FALSE)</f>
        <v>0.65217387676239014</v>
      </c>
      <c r="C33" s="13">
        <f>VLOOKUP($A33,[1]Sheet1!$A$2:$D$75,4,FALSE)</f>
        <v>0.34782609343528748</v>
      </c>
      <c r="D33" s="12">
        <f>VLOOKUP($A33,[2]Sheet1!$A$2:$D$75,3,FALSE)</f>
        <v>0.65217387676239014</v>
      </c>
      <c r="E33" s="14">
        <f>VLOOKUP($A33,[2]Sheet1!$A$2:$D$75,4,FALSE)</f>
        <v>0.34782609343528748</v>
      </c>
    </row>
    <row r="34" spans="1:5" ht="70" x14ac:dyDescent="0.2">
      <c r="A34" s="15" t="s">
        <v>27</v>
      </c>
      <c r="B34" s="12">
        <f>VLOOKUP($A34,[1]Sheet1!$A$2:$D$75,3,FALSE)</f>
        <v>0.57142859697341919</v>
      </c>
      <c r="C34" s="13">
        <f>VLOOKUP($A34,[1]Sheet1!$A$2:$D$75,4,FALSE)</f>
        <v>0.190476194024086</v>
      </c>
      <c r="D34" s="12">
        <f>VLOOKUP($A34,[2]Sheet1!$A$2:$D$75,3,FALSE)</f>
        <v>0.3333333432674408</v>
      </c>
      <c r="E34" s="14">
        <f>VLOOKUP($A34,[2]Sheet1!$A$2:$D$75,4,FALSE)</f>
        <v>0.1428571492433548</v>
      </c>
    </row>
    <row r="35" spans="1:5" ht="56" x14ac:dyDescent="0.2">
      <c r="A35" s="15" t="s">
        <v>28</v>
      </c>
      <c r="B35" s="12">
        <f>VLOOKUP($A35,[1]Sheet1!$A$2:$D$75,3,FALSE)</f>
        <v>0.87179487943649292</v>
      </c>
      <c r="C35" s="13">
        <f>VLOOKUP($A35,[1]Sheet1!$A$2:$D$75,4,FALSE)</f>
        <v>0.69515669345855713</v>
      </c>
      <c r="D35" s="12">
        <f>VLOOKUP($A35,[2]Sheet1!$A$2:$D$75,3,FALSE)</f>
        <v>0.77142858505249023</v>
      </c>
      <c r="E35" s="14">
        <f>VLOOKUP($A35,[2]Sheet1!$A$2:$D$75,4,FALSE)</f>
        <v>0.52571427822113037</v>
      </c>
    </row>
    <row r="36" spans="1:5" x14ac:dyDescent="0.2">
      <c r="A36" s="2"/>
      <c r="B36" s="2"/>
      <c r="C36" s="2"/>
      <c r="D36" s="2"/>
      <c r="E36" s="2"/>
    </row>
    <row r="37" spans="1:5" x14ac:dyDescent="0.2">
      <c r="A37" s="3" t="s">
        <v>29</v>
      </c>
      <c r="B37" s="3"/>
      <c r="C37" s="3"/>
      <c r="D37" s="3"/>
      <c r="E37" s="3"/>
    </row>
    <row r="38" spans="1:5" x14ac:dyDescent="0.2">
      <c r="A38" s="3" t="s">
        <v>2</v>
      </c>
      <c r="B38" s="3"/>
      <c r="C38" s="3"/>
      <c r="D38" s="3"/>
      <c r="E38" s="3"/>
    </row>
    <row r="39" spans="1:5" x14ac:dyDescent="0.2">
      <c r="A39" s="4" t="s">
        <v>3</v>
      </c>
      <c r="B39" s="5" t="s">
        <v>4</v>
      </c>
      <c r="C39" s="6"/>
      <c r="D39" s="7" t="s">
        <v>5</v>
      </c>
      <c r="E39" s="7"/>
    </row>
    <row r="40" spans="1:5" ht="84" x14ac:dyDescent="0.2">
      <c r="A40" s="8"/>
      <c r="B40" s="9" t="s">
        <v>6</v>
      </c>
      <c r="C40" s="10" t="s">
        <v>7</v>
      </c>
      <c r="D40" s="9" t="s">
        <v>6</v>
      </c>
      <c r="E40" s="11" t="s">
        <v>7</v>
      </c>
    </row>
    <row r="41" spans="1:5" ht="42" x14ac:dyDescent="0.2">
      <c r="A41" s="15" t="s">
        <v>30</v>
      </c>
      <c r="B41" s="12">
        <f>VLOOKUP($A41,[1]Sheet1!$A$2:$D$75,3,FALSE)</f>
        <v>0.35897436738014221</v>
      </c>
      <c r="C41" s="13">
        <f>VLOOKUP($A41,[1]Sheet1!$A$2:$D$75,4,FALSE)</f>
        <v>0.13675214350223541</v>
      </c>
      <c r="D41" s="12">
        <f>VLOOKUP($A41,[2]Sheet1!$A$2:$D$75,3,FALSE)</f>
        <v>0.29914531111717224</v>
      </c>
      <c r="E41" s="14">
        <f>VLOOKUP($A41,[2]Sheet1!$A$2:$D$75,4,FALSE)</f>
        <v>8.5470087826251984E-2</v>
      </c>
    </row>
    <row r="42" spans="1:5" ht="56" x14ac:dyDescent="0.2">
      <c r="A42" s="15" t="s">
        <v>31</v>
      </c>
      <c r="B42" s="12">
        <f>VLOOKUP($A42,[1]Sheet1!$A$2:$D$75,3,FALSE)</f>
        <v>0.56521737575531006</v>
      </c>
      <c r="C42" s="13">
        <f>VLOOKUP($A42,[1]Sheet1!$A$2:$D$75,4,FALSE)</f>
        <v>0.32608693838119507</v>
      </c>
      <c r="D42" s="12">
        <f>VLOOKUP($A42,[2]Sheet1!$A$2:$D$75,3,FALSE)</f>
        <v>0.57777780294418335</v>
      </c>
      <c r="E42" s="14">
        <f>VLOOKUP($A42,[2]Sheet1!$A$2:$D$75,4,FALSE)</f>
        <v>0.26666668057441711</v>
      </c>
    </row>
    <row r="43" spans="1:5" ht="28" x14ac:dyDescent="0.2">
      <c r="A43" s="15" t="s">
        <v>32</v>
      </c>
      <c r="B43" s="12">
        <f>VLOOKUP($A43,[1]Sheet1!$A$2:$D$75,3,FALSE)</f>
        <v>0.6822429895401001</v>
      </c>
      <c r="C43" s="13">
        <f>VLOOKUP($A43,[1]Sheet1!$A$2:$D$75,4,FALSE)</f>
        <v>0.38317757844924927</v>
      </c>
      <c r="D43" s="12">
        <f>VLOOKUP($A43,[2]Sheet1!$A$2:$D$75,3,FALSE)</f>
        <v>0.67289721965789795</v>
      </c>
      <c r="E43" s="14">
        <f>VLOOKUP($A43,[2]Sheet1!$A$2:$D$75,4,FALSE)</f>
        <v>0.3925233781337738</v>
      </c>
    </row>
    <row r="44" spans="1:5" ht="56" x14ac:dyDescent="0.2">
      <c r="A44" s="2" t="s">
        <v>33</v>
      </c>
      <c r="B44" s="12">
        <f>VLOOKUP($A44,[1]Sheet1!$A$2:$D$75,3,FALSE)</f>
        <v>0.77941179275512695</v>
      </c>
      <c r="C44" s="13">
        <f>VLOOKUP($A44,[1]Sheet1!$A$2:$D$75,4,FALSE)</f>
        <v>0.55882352590560913</v>
      </c>
      <c r="D44" s="12">
        <f>VLOOKUP($A44,[2]Sheet1!$A$2:$D$75,3,FALSE)</f>
        <v>0.86764705181121826</v>
      </c>
      <c r="E44" s="14">
        <f>VLOOKUP($A44,[2]Sheet1!$A$2:$D$75,4,FALSE)</f>
        <v>0.69117647409439087</v>
      </c>
    </row>
    <row r="45" spans="1:5" ht="56" x14ac:dyDescent="0.2">
      <c r="A45" s="15" t="s">
        <v>34</v>
      </c>
      <c r="B45" s="12">
        <f>VLOOKUP($A45,[1]Sheet1!$A$2:$D$75,3,FALSE)</f>
        <v>0.81270903348922729</v>
      </c>
      <c r="C45" s="13">
        <f>VLOOKUP($A45,[1]Sheet1!$A$2:$D$75,4,FALSE)</f>
        <v>0.58193981647491455</v>
      </c>
      <c r="D45" s="12">
        <f>VLOOKUP($A45,[2]Sheet1!$A$2:$D$75,3,FALSE)</f>
        <v>0.862876296043396</v>
      </c>
      <c r="E45" s="14">
        <f>VLOOKUP($A45,[2]Sheet1!$A$2:$D$75,4,FALSE)</f>
        <v>0.59197324514389038</v>
      </c>
    </row>
    <row r="46" spans="1:5" ht="84" x14ac:dyDescent="0.2">
      <c r="A46" s="15" t="s">
        <v>35</v>
      </c>
      <c r="B46" s="12">
        <f>VLOOKUP($A46,[1]Sheet1!$A$2:$D$75,3,FALSE)</f>
        <v>0.75</v>
      </c>
      <c r="C46" s="13">
        <f>VLOOKUP($A46,[1]Sheet1!$A$2:$D$75,4,FALSE)</f>
        <v>0.44852942228317261</v>
      </c>
      <c r="D46" s="12">
        <f>VLOOKUP($A46,[2]Sheet1!$A$2:$D$75,3,FALSE)</f>
        <v>0.66911768913269043</v>
      </c>
      <c r="E46" s="14">
        <f>VLOOKUP($A46,[2]Sheet1!$A$2:$D$75,4,FALSE)</f>
        <v>0.27941176295280457</v>
      </c>
    </row>
    <row r="47" spans="1:5" ht="42" x14ac:dyDescent="0.2">
      <c r="A47" s="15" t="s">
        <v>36</v>
      </c>
      <c r="B47" s="12">
        <f>VLOOKUP($A47,[1]Sheet1!$A$2:$D$75,3,FALSE)</f>
        <v>0.44628101587295532</v>
      </c>
      <c r="C47" s="13">
        <f>VLOOKUP($A47,[1]Sheet1!$A$2:$D$75,4,FALSE)</f>
        <v>0.1735537201166153</v>
      </c>
      <c r="D47" s="12">
        <f>VLOOKUP($A47,[2]Sheet1!$A$2:$D$75,3,FALSE)</f>
        <v>0.42148759961128235</v>
      </c>
      <c r="E47" s="14">
        <f>VLOOKUP($A47,[2]Sheet1!$A$2:$D$75,4,FALSE)</f>
        <v>0.21487604081630707</v>
      </c>
    </row>
    <row r="48" spans="1:5" ht="70" x14ac:dyDescent="0.2">
      <c r="A48" s="15" t="s">
        <v>37</v>
      </c>
      <c r="B48" s="12">
        <f>VLOOKUP($A48,[1]Sheet1!$A$2:$D$75,3,FALSE)</f>
        <v>0.37777778506278992</v>
      </c>
      <c r="C48" s="13">
        <f>VLOOKUP($A48,[1]Sheet1!$A$2:$D$75,4,FALSE)</f>
        <v>0.13333334028720856</v>
      </c>
      <c r="D48" s="12">
        <f>VLOOKUP($A48,[2]Sheet1!$A$2:$D$75,3,FALSE)</f>
        <v>0.44444447755813599</v>
      </c>
      <c r="E48" s="14">
        <f>VLOOKUP($A48,[2]Sheet1!$A$2:$D$75,4,FALSE)</f>
        <v>0.15555556118488312</v>
      </c>
    </row>
    <row r="49" spans="1:5" ht="70" x14ac:dyDescent="0.2">
      <c r="A49" s="15" t="s">
        <v>38</v>
      </c>
      <c r="B49" s="12">
        <f>VLOOKUP($A49,[1]Sheet1!$A$2:$D$75,3,FALSE)</f>
        <v>0.52046787738800049</v>
      </c>
      <c r="C49" s="13">
        <f>VLOOKUP($A49,[1]Sheet1!$A$2:$D$75,4,FALSE)</f>
        <v>0.27485382556915283</v>
      </c>
      <c r="D49" s="12">
        <f>VLOOKUP($A49,[2]Sheet1!$A$2:$D$75,3,FALSE)</f>
        <v>0.56000000238418579</v>
      </c>
      <c r="E49" s="14">
        <f>VLOOKUP($A49,[2]Sheet1!$A$2:$D$75,4,FALSE)</f>
        <v>0.24571427702903748</v>
      </c>
    </row>
    <row r="50" spans="1:5" ht="42" x14ac:dyDescent="0.2">
      <c r="A50" s="15" t="s">
        <v>39</v>
      </c>
      <c r="B50" s="12">
        <f>VLOOKUP($A50,[1]Sheet1!$A$2:$D$75,3,FALSE)</f>
        <v>0.51020407676696777</v>
      </c>
      <c r="C50" s="13">
        <f>VLOOKUP($A50,[1]Sheet1!$A$2:$D$75,4,FALSE)</f>
        <v>0.20408163964748383</v>
      </c>
      <c r="D50" s="12">
        <f>VLOOKUP($A50,[2]Sheet1!$A$2:$D$75,3,FALSE)</f>
        <v>0.44897958636283875</v>
      </c>
      <c r="E50" s="14">
        <f>VLOOKUP($A50,[2]Sheet1!$A$2:$D$75,4,FALSE)</f>
        <v>0.26530611515045166</v>
      </c>
    </row>
    <row r="51" spans="1:5" ht="42" x14ac:dyDescent="0.2">
      <c r="A51" s="15" t="s">
        <v>40</v>
      </c>
      <c r="B51" s="12">
        <f>VLOOKUP($A51,[1]Sheet1!$A$2:$D$75,3,FALSE)</f>
        <v>0.60386472940444946</v>
      </c>
      <c r="C51" s="13">
        <f>VLOOKUP($A51,[1]Sheet1!$A$2:$D$75,4,FALSE)</f>
        <v>0.24637681245803833</v>
      </c>
      <c r="D51" s="12">
        <f>VLOOKUP($A51,[2]Sheet1!$A$2:$D$75,3,FALSE)</f>
        <v>0.52403849363327026</v>
      </c>
      <c r="E51" s="14">
        <f>VLOOKUP($A51,[2]Sheet1!$A$2:$D$75,4,FALSE)</f>
        <v>0.21634615957736969</v>
      </c>
    </row>
    <row r="52" spans="1:5" ht="56" x14ac:dyDescent="0.2">
      <c r="A52" s="15" t="s">
        <v>41</v>
      </c>
      <c r="B52" s="12">
        <f>VLOOKUP($A52,[1]Sheet1!$A$2:$D$75,3,FALSE)</f>
        <v>0.61363637447357178</v>
      </c>
      <c r="C52" s="13">
        <f>VLOOKUP($A52,[1]Sheet1!$A$2:$D$75,4,FALSE)</f>
        <v>0.35606059432029724</v>
      </c>
      <c r="D52" s="12">
        <f>VLOOKUP($A52,[2]Sheet1!$A$2:$D$75,3,FALSE)</f>
        <v>0.58333331346511841</v>
      </c>
      <c r="E52" s="14">
        <f>VLOOKUP($A52,[2]Sheet1!$A$2:$D$75,4,FALSE)</f>
        <v>0.32575756311416626</v>
      </c>
    </row>
    <row r="53" spans="1:5" ht="56" x14ac:dyDescent="0.2">
      <c r="A53" s="15" t="s">
        <v>42</v>
      </c>
      <c r="B53" s="12">
        <f>VLOOKUP($A53,[1]Sheet1!$A$2:$D$75,3,FALSE)</f>
        <v>0.70869565010070801</v>
      </c>
      <c r="C53" s="13">
        <f>VLOOKUP($A53,[1]Sheet1!$A$2:$D$75,4,FALSE)</f>
        <v>0.44347825646400452</v>
      </c>
      <c r="D53" s="12">
        <f>VLOOKUP($A53,[2]Sheet1!$A$2:$D$75,3,FALSE)</f>
        <v>0.46521738171577454</v>
      </c>
      <c r="E53" s="14">
        <f>VLOOKUP($A53,[2]Sheet1!$A$2:$D$75,4,FALSE)</f>
        <v>0.18695650994777679</v>
      </c>
    </row>
    <row r="54" spans="1:5" ht="56" x14ac:dyDescent="0.2">
      <c r="A54" s="15" t="s">
        <v>43</v>
      </c>
      <c r="B54" s="12">
        <f>VLOOKUP($A54,[1]Sheet1!$A$2:$D$75,3,FALSE)</f>
        <v>0.53374230861663818</v>
      </c>
      <c r="C54" s="13">
        <f>VLOOKUP($A54,[1]Sheet1!$A$2:$D$75,4,FALSE)</f>
        <v>0.20245398581027985</v>
      </c>
      <c r="D54" s="12">
        <f>VLOOKUP($A54,[2]Sheet1!$A$2:$D$75,3,FALSE)</f>
        <v>0.36196321249008179</v>
      </c>
      <c r="E54" s="14">
        <f>VLOOKUP($A54,[2]Sheet1!$A$2:$D$75,4,FALSE)</f>
        <v>0.11042945086956024</v>
      </c>
    </row>
    <row r="55" spans="1:5" ht="28" x14ac:dyDescent="0.2">
      <c r="A55" s="15" t="s">
        <v>44</v>
      </c>
      <c r="B55" s="12">
        <f>VLOOKUP($A55,[1]Sheet1!$A$2:$D$75,3,FALSE)</f>
        <v>0.640625</v>
      </c>
      <c r="C55" s="13">
        <f>VLOOKUP($A55,[1]Sheet1!$A$2:$D$75,4,FALSE)</f>
        <v>0.375</v>
      </c>
      <c r="D55" s="12">
        <f>VLOOKUP($A55,[2]Sheet1!$A$2:$D$75,3,FALSE)</f>
        <v>0.6953125</v>
      </c>
      <c r="E55" s="14">
        <f>VLOOKUP($A55,[2]Sheet1!$A$2:$D$75,4,FALSE)</f>
        <v>0.4296875</v>
      </c>
    </row>
    <row r="56" spans="1:5" ht="42" x14ac:dyDescent="0.2">
      <c r="A56" s="15" t="s">
        <v>45</v>
      </c>
      <c r="B56" s="12">
        <f>VLOOKUP($A56,[1]Sheet1!$A$2:$D$75,3,FALSE)</f>
        <v>0.42553192377090454</v>
      </c>
      <c r="C56" s="13">
        <f>VLOOKUP($A56,[1]Sheet1!$A$2:$D$75,4,FALSE)</f>
        <v>0.20567375421524048</v>
      </c>
      <c r="D56" s="12">
        <f>VLOOKUP($A56,[2]Sheet1!$A$2:$D$75,3,FALSE)</f>
        <v>0.40140843391418457</v>
      </c>
      <c r="E56" s="14">
        <f>VLOOKUP($A56,[2]Sheet1!$A$2:$D$75,4,FALSE)</f>
        <v>0.15492957830429077</v>
      </c>
    </row>
    <row r="57" spans="1:5" ht="42" x14ac:dyDescent="0.2">
      <c r="A57" s="15" t="s">
        <v>46</v>
      </c>
      <c r="B57" s="12">
        <f>VLOOKUP($A57,[1]Sheet1!$A$2:$D$75,3,FALSE)</f>
        <v>0.31073445081710815</v>
      </c>
      <c r="C57" s="13">
        <f>VLOOKUP($A57,[1]Sheet1!$A$2:$D$75,4,FALSE)</f>
        <v>9.0395480394363403E-2</v>
      </c>
      <c r="D57" s="12">
        <f>VLOOKUP($A57,[2]Sheet1!$A$2:$D$75,3,FALSE)</f>
        <v>0.28248587250709534</v>
      </c>
      <c r="E57" s="14">
        <f>VLOOKUP($A57,[2]Sheet1!$A$2:$D$75,4,FALSE)</f>
        <v>6.7796610295772552E-2</v>
      </c>
    </row>
    <row r="58" spans="1:5" ht="56" x14ac:dyDescent="0.2">
      <c r="A58" s="2" t="s">
        <v>47</v>
      </c>
      <c r="B58" s="12">
        <f>VLOOKUP($A58,[1]Sheet1!$A$2:$D$75,3,FALSE)</f>
        <v>0.21153846383094788</v>
      </c>
      <c r="C58" s="13">
        <f>VLOOKUP($A58,[1]Sheet1!$A$2:$D$75,4,FALSE)</f>
        <v>3.2051283866167068E-2</v>
      </c>
      <c r="D58" s="12">
        <f>VLOOKUP($A58,[2]Sheet1!$A$2:$D$75,3,FALSE)</f>
        <v>0.13548387587070465</v>
      </c>
      <c r="E58" s="14">
        <f>VLOOKUP($A58,[2]Sheet1!$A$2:$D$75,4,FALSE)</f>
        <v>1.2903225608170033E-2</v>
      </c>
    </row>
    <row r="59" spans="1:5" ht="28" x14ac:dyDescent="0.2">
      <c r="A59" s="16" t="s">
        <v>48</v>
      </c>
      <c r="B59" s="12">
        <f>VLOOKUP($A59,[1]Sheet1!$A$2:$D$75,3,FALSE)</f>
        <v>0.74371856451034546</v>
      </c>
      <c r="C59" s="13">
        <f>VLOOKUP($A59,[1]Sheet1!$A$2:$D$75,4,FALSE)</f>
        <v>0.50753766298294067</v>
      </c>
      <c r="D59" s="12">
        <f>VLOOKUP($A59,[2]Sheet1!$A$2:$D$75,3,FALSE)</f>
        <v>0.81909549236297607</v>
      </c>
      <c r="E59" s="14">
        <f>VLOOKUP($A59,[2]Sheet1!$A$2:$D$75,4,FALSE)</f>
        <v>0.58793973922729492</v>
      </c>
    </row>
    <row r="60" spans="1:5" ht="70" x14ac:dyDescent="0.2">
      <c r="A60" s="15" t="s">
        <v>49</v>
      </c>
      <c r="B60" s="12">
        <f>VLOOKUP($A60,[1]Sheet1!$A$2:$D$75,3,FALSE)</f>
        <v>0.484375</v>
      </c>
      <c r="C60" s="13">
        <f>VLOOKUP($A60,[1]Sheet1!$A$2:$D$75,4,FALSE)</f>
        <v>0.203125</v>
      </c>
      <c r="D60" s="12">
        <f>VLOOKUP($A60,[2]Sheet1!$A$2:$D$75,3,FALSE)</f>
        <v>0.421875</v>
      </c>
      <c r="E60" s="14">
        <f>VLOOKUP($A60,[2]Sheet1!$A$2:$D$75,4,FALSE)</f>
        <v>0.1822916716337204</v>
      </c>
    </row>
    <row r="61" spans="1:5" x14ac:dyDescent="0.2">
      <c r="A61" s="2"/>
      <c r="B61" s="2"/>
      <c r="C61" s="2"/>
      <c r="D61" s="2"/>
      <c r="E61" s="2"/>
    </row>
    <row r="62" spans="1:5" x14ac:dyDescent="0.2">
      <c r="A62" s="3" t="s">
        <v>50</v>
      </c>
      <c r="B62" s="3"/>
      <c r="C62" s="3"/>
      <c r="D62" s="3"/>
      <c r="E62" s="3"/>
    </row>
    <row r="63" spans="1:5" x14ac:dyDescent="0.2">
      <c r="A63" s="3" t="s">
        <v>2</v>
      </c>
      <c r="B63" s="3"/>
      <c r="C63" s="3"/>
      <c r="D63" s="3"/>
      <c r="E63" s="3"/>
    </row>
    <row r="64" spans="1:5" x14ac:dyDescent="0.2">
      <c r="A64" s="4" t="s">
        <v>3</v>
      </c>
      <c r="B64" s="5" t="s">
        <v>4</v>
      </c>
      <c r="C64" s="6"/>
      <c r="D64" s="7" t="s">
        <v>5</v>
      </c>
      <c r="E64" s="7"/>
    </row>
    <row r="65" spans="1:5" ht="84" x14ac:dyDescent="0.2">
      <c r="A65" s="8"/>
      <c r="B65" s="9" t="s">
        <v>6</v>
      </c>
      <c r="C65" s="10" t="s">
        <v>7</v>
      </c>
      <c r="D65" s="9" t="s">
        <v>6</v>
      </c>
      <c r="E65" s="11" t="s">
        <v>7</v>
      </c>
    </row>
    <row r="66" spans="1:5" ht="42" x14ac:dyDescent="0.2">
      <c r="A66" s="15" t="s">
        <v>51</v>
      </c>
      <c r="B66" s="12">
        <f>VLOOKUP($A66,[1]Sheet1!$A$2:$D$75,3,FALSE)</f>
        <v>0.45522388815879822</v>
      </c>
      <c r="C66" s="13">
        <f>VLOOKUP($A66,[1]Sheet1!$A$2:$D$75,4,FALSE)</f>
        <v>9.7014926373958588E-2</v>
      </c>
      <c r="D66" s="12">
        <f>VLOOKUP($A66,[2]Sheet1!$A$2:$D$75,3,FALSE)</f>
        <v>0.4029850959777832</v>
      </c>
      <c r="E66" s="14">
        <f>VLOOKUP($A66,[2]Sheet1!$A$2:$D$75,4,FALSE)</f>
        <v>0.13432836532592773</v>
      </c>
    </row>
    <row r="67" spans="1:5" ht="28" x14ac:dyDescent="0.2">
      <c r="A67" s="15" t="s">
        <v>52</v>
      </c>
      <c r="B67" s="12">
        <f>VLOOKUP($A67,[1]Sheet1!$A$2:$D$75,3,FALSE)</f>
        <v>0.58741259574890137</v>
      </c>
      <c r="C67" s="13">
        <f>VLOOKUP($A67,[1]Sheet1!$A$2:$D$75,4,FALSE)</f>
        <v>0.25174826383590698</v>
      </c>
      <c r="D67" s="12">
        <f>VLOOKUP($A67,[2]Sheet1!$A$2:$D$75,3,FALSE)</f>
        <v>0.67132866382598877</v>
      </c>
      <c r="E67" s="14">
        <f>VLOOKUP($A67,[2]Sheet1!$A$2:$D$75,4,FALSE)</f>
        <v>0.2937062680721283</v>
      </c>
    </row>
    <row r="68" spans="1:5" ht="56" x14ac:dyDescent="0.2">
      <c r="A68" s="15" t="s">
        <v>53</v>
      </c>
      <c r="B68" s="12">
        <f>VLOOKUP($A68,[1]Sheet1!$A$2:$D$76,3,FALSE)</f>
        <v>0.41666668653488159</v>
      </c>
      <c r="C68" s="13">
        <f>VLOOKUP($A68,[1]Sheet1!$A$2:$D$76,4,FALSE)</f>
        <v>0.3333333432674408</v>
      </c>
      <c r="D68" s="12">
        <f>VLOOKUP($A68,[2]Sheet1!$A$2:$D$76,3,FALSE)</f>
        <v>0.66666668653488159</v>
      </c>
      <c r="E68" s="14">
        <f>VLOOKUP($A68,[2]Sheet1!$A$2:$D$76,4,FALSE)</f>
        <v>0.25</v>
      </c>
    </row>
    <row r="69" spans="1:5" ht="70" x14ac:dyDescent="0.2">
      <c r="A69" s="15" t="s">
        <v>54</v>
      </c>
      <c r="B69" s="12">
        <f>VLOOKUP($A69,[1]Sheet1!$A$2:$D$76,3,FALSE)</f>
        <v>0.47945204377174377</v>
      </c>
      <c r="C69" s="13">
        <f>VLOOKUP($A69,[1]Sheet1!$A$2:$D$76,4,FALSE)</f>
        <v>0.23287671804428101</v>
      </c>
      <c r="D69" s="12">
        <f>VLOOKUP($A69,[2]Sheet1!$A$2:$D$76,3,FALSE)</f>
        <v>0.69863015413284302</v>
      </c>
      <c r="E69" s="14">
        <f>VLOOKUP($A69,[2]Sheet1!$A$2:$D$76,4,FALSE)</f>
        <v>0.38356167078018188</v>
      </c>
    </row>
    <row r="70" spans="1:5" ht="70" x14ac:dyDescent="0.2">
      <c r="A70" s="15" t="s">
        <v>55</v>
      </c>
      <c r="B70" s="12">
        <f>VLOOKUP($A70,[1]Sheet1!$A$2:$D$76,3,FALSE)</f>
        <v>0.52531641721725464</v>
      </c>
      <c r="C70" s="13">
        <f>VLOOKUP($A70,[1]Sheet1!$A$2:$D$76,4,FALSE)</f>
        <v>0.22151897847652435</v>
      </c>
      <c r="D70" s="12">
        <f>VLOOKUP($A70,[2]Sheet1!$A$2:$D$76,3,FALSE)</f>
        <v>0.64240503311157227</v>
      </c>
      <c r="E70" s="14">
        <f>VLOOKUP($A70,[2]Sheet1!$A$2:$D$76,4,FALSE)</f>
        <v>0.28797468543052673</v>
      </c>
    </row>
    <row r="71" spans="1:5" ht="42" x14ac:dyDescent="0.2">
      <c r="A71" s="15" t="s">
        <v>56</v>
      </c>
      <c r="B71" s="12">
        <f>VLOOKUP($A71,[1]Sheet1!$A$2:$D$76,3,FALSE)</f>
        <v>6.6666670143604279E-2</v>
      </c>
      <c r="C71" s="13">
        <f>VLOOKUP($A71,[1]Sheet1!$A$2:$D$76,4,FALSE)</f>
        <v>0</v>
      </c>
      <c r="D71" s="12">
        <f>VLOOKUP($A71,[2]Sheet1!$A$2:$D$76,3,FALSE)</f>
        <v>3.3333335071802139E-2</v>
      </c>
      <c r="E71" s="14">
        <f>VLOOKUP($A71,[2]Sheet1!$A$2:$D$76,4,FALSE)</f>
        <v>0</v>
      </c>
    </row>
    <row r="72" spans="1:5" ht="56" x14ac:dyDescent="0.2">
      <c r="A72" s="2" t="s">
        <v>57</v>
      </c>
      <c r="B72" s="12">
        <f>VLOOKUP($A72,[1]Sheet1!$A$2:$D$76,3,FALSE)</f>
        <v>0.68599033355712891</v>
      </c>
      <c r="C72" s="13">
        <f>VLOOKUP($A72,[1]Sheet1!$A$2:$D$76,4,FALSE)</f>
        <v>0.41062802076339722</v>
      </c>
      <c r="D72" s="12">
        <f>VLOOKUP($A72,[2]Sheet1!$A$2:$D$76,3,FALSE)</f>
        <v>0.84541058540344238</v>
      </c>
      <c r="E72" s="14">
        <f>VLOOKUP($A72,[2]Sheet1!$A$2:$D$76,4,FALSE)</f>
        <v>0.64251208305358887</v>
      </c>
    </row>
    <row r="73" spans="1:5" ht="56" x14ac:dyDescent="0.2">
      <c r="A73" s="15" t="s">
        <v>58</v>
      </c>
      <c r="B73" s="12">
        <f>VLOOKUP($A73,[1]Sheet1!$A$2:$D$76,3,FALSE)</f>
        <v>0.55789476633071899</v>
      </c>
      <c r="C73" s="13">
        <f>VLOOKUP($A73,[1]Sheet1!$A$2:$D$76,4,FALSE)</f>
        <v>0.27368420362472534</v>
      </c>
      <c r="D73" s="12">
        <f>VLOOKUP($A73,[2]Sheet1!$A$2:$D$76,3,FALSE)</f>
        <v>0.52982455492019653</v>
      </c>
      <c r="E73" s="14">
        <f>VLOOKUP($A73,[2]Sheet1!$A$2:$D$76,4,FALSE)</f>
        <v>0.26315787434577942</v>
      </c>
    </row>
    <row r="74" spans="1:5" ht="42" x14ac:dyDescent="0.2">
      <c r="A74" s="15" t="s">
        <v>59</v>
      </c>
      <c r="B74" s="12">
        <f>VLOOKUP($A74,[1]Sheet1!$A$2:$D$76,3,FALSE)</f>
        <v>0.10810810327529907</v>
      </c>
      <c r="C74" s="13">
        <f>VLOOKUP($A74,[1]Sheet1!$A$2:$D$76,4,FALSE)</f>
        <v>2.7027027681469917E-2</v>
      </c>
      <c r="D74" s="12">
        <f>VLOOKUP($A74,[2]Sheet1!$A$2:$D$76,3,FALSE)</f>
        <v>5.55555559694767E-2</v>
      </c>
      <c r="E74" s="14">
        <f>VLOOKUP($A74,[2]Sheet1!$A$2:$D$76,4,FALSE)</f>
        <v>0</v>
      </c>
    </row>
    <row r="75" spans="1:5" ht="42" x14ac:dyDescent="0.2">
      <c r="A75" s="15" t="s">
        <v>60</v>
      </c>
      <c r="B75" s="12">
        <f>VLOOKUP($A75,[1]Sheet1!$A$2:$D$76,3,FALSE)</f>
        <v>0.71134018898010254</v>
      </c>
      <c r="C75" s="13">
        <f>VLOOKUP($A75,[1]Sheet1!$A$2:$D$76,4,FALSE)</f>
        <v>0.4329896867275238</v>
      </c>
      <c r="D75" s="12">
        <f>VLOOKUP($A75,[2]Sheet1!$A$2:$D$76,3,FALSE)</f>
        <v>0.72852236032485962</v>
      </c>
      <c r="E75" s="14">
        <f>VLOOKUP($A75,[2]Sheet1!$A$2:$D$76,4,FALSE)</f>
        <v>0.39518898725509644</v>
      </c>
    </row>
    <row r="76" spans="1:5" ht="28" x14ac:dyDescent="0.2">
      <c r="A76" s="15" t="s">
        <v>61</v>
      </c>
      <c r="B76" s="12">
        <f>VLOOKUP($A76,[1]Sheet1!$A$2:$D$76,3,FALSE)</f>
        <v>0.3695652186870575</v>
      </c>
      <c r="C76" s="13">
        <f>VLOOKUP($A76,[1]Sheet1!$A$2:$D$76,4,FALSE)</f>
        <v>9.7826085984706879E-2</v>
      </c>
      <c r="D76" s="12">
        <f>VLOOKUP($A76,[2]Sheet1!$A$2:$D$76,3,FALSE)</f>
        <v>0.2747252881526947</v>
      </c>
      <c r="E76" s="14">
        <f>VLOOKUP($A76,[2]Sheet1!$A$2:$D$76,4,FALSE)</f>
        <v>7.6923079788684845E-2</v>
      </c>
    </row>
    <row r="77" spans="1:5" x14ac:dyDescent="0.2">
      <c r="A77" s="2"/>
      <c r="B77" s="2"/>
      <c r="C77" s="2"/>
      <c r="D77" s="2"/>
      <c r="E77" s="2"/>
    </row>
    <row r="78" spans="1:5" x14ac:dyDescent="0.2">
      <c r="A78" s="3" t="s">
        <v>62</v>
      </c>
      <c r="B78" s="3"/>
      <c r="C78" s="3"/>
      <c r="D78" s="3"/>
      <c r="E78" s="3"/>
    </row>
    <row r="79" spans="1:5" x14ac:dyDescent="0.2">
      <c r="A79" s="3" t="s">
        <v>2</v>
      </c>
      <c r="B79" s="3"/>
      <c r="C79" s="3"/>
      <c r="D79" s="3"/>
      <c r="E79" s="3"/>
    </row>
    <row r="80" spans="1:5" x14ac:dyDescent="0.2">
      <c r="A80" s="4" t="s">
        <v>3</v>
      </c>
      <c r="B80" s="5" t="s">
        <v>4</v>
      </c>
      <c r="C80" s="6"/>
      <c r="D80" s="7" t="s">
        <v>5</v>
      </c>
      <c r="E80" s="7"/>
    </row>
    <row r="81" spans="1:5" ht="84" x14ac:dyDescent="0.2">
      <c r="A81" s="8"/>
      <c r="B81" s="9" t="s">
        <v>6</v>
      </c>
      <c r="C81" s="10" t="s">
        <v>7</v>
      </c>
      <c r="D81" s="9" t="s">
        <v>6</v>
      </c>
      <c r="E81" s="11" t="s">
        <v>7</v>
      </c>
    </row>
    <row r="82" spans="1:5" ht="98" x14ac:dyDescent="0.2">
      <c r="A82" s="15" t="s">
        <v>63</v>
      </c>
      <c r="B82" s="12">
        <f>VLOOKUP($A82,[1]Sheet1!$A$2:$D$75,3,FALSE)</f>
        <v>0.36524823307991028</v>
      </c>
      <c r="C82" s="13">
        <f>VLOOKUP($A82,[1]Sheet1!$A$2:$D$75,4,FALSE)</f>
        <v>0.13475178182125092</v>
      </c>
      <c r="D82" s="12">
        <f>VLOOKUP($A82,[2]Sheet1!$A$2:$D$75,3,FALSE)</f>
        <v>0.23272727429866791</v>
      </c>
      <c r="E82" s="14">
        <f>VLOOKUP($A82,[2]Sheet1!$A$2:$D$75,4,FALSE)</f>
        <v>6.5454542636871338E-2</v>
      </c>
    </row>
    <row r="83" spans="1:5" ht="56" x14ac:dyDescent="0.2">
      <c r="A83" s="15" t="s">
        <v>64</v>
      </c>
      <c r="B83" s="12">
        <f>VLOOKUP($A83,[1]Sheet1!$A$2:$D$75,3,FALSE)</f>
        <v>0.60563379526138306</v>
      </c>
      <c r="C83" s="13">
        <f>VLOOKUP($A83,[1]Sheet1!$A$2:$D$75,4,FALSE)</f>
        <v>0.43661969900131226</v>
      </c>
      <c r="D83" s="12">
        <f>VLOOKUP($A83,[2]Sheet1!$A$2:$D$75,3,FALSE)</f>
        <v>0.81690138578414917</v>
      </c>
      <c r="E83" s="14">
        <f>VLOOKUP($A83,[2]Sheet1!$A$2:$D$75,4,FALSE)</f>
        <v>0.47887325286865234</v>
      </c>
    </row>
    <row r="84" spans="1:5" ht="56" x14ac:dyDescent="0.2">
      <c r="A84" s="15" t="s">
        <v>65</v>
      </c>
      <c r="B84" s="12">
        <f>VLOOKUP($A84,[1]Sheet1!$A$2:$D$75,3,FALSE)</f>
        <v>0.70476192235946655</v>
      </c>
      <c r="C84" s="13">
        <f>VLOOKUP($A84,[1]Sheet1!$A$2:$D$75,4,FALSE)</f>
        <v>0.33809524774551392</v>
      </c>
      <c r="D84" s="12">
        <f>VLOOKUP($A84,[2]Sheet1!$A$2:$D$75,3,FALSE)</f>
        <v>0.7666667103767395</v>
      </c>
      <c r="E84" s="14">
        <f>VLOOKUP($A84,[2]Sheet1!$A$2:$D$75,4,FALSE)</f>
        <v>0.46190476417541504</v>
      </c>
    </row>
    <row r="85" spans="1:5" ht="28" x14ac:dyDescent="0.2">
      <c r="A85" s="15" t="s">
        <v>66</v>
      </c>
      <c r="B85" s="12">
        <f>VLOOKUP($A85,[1]Sheet1!$A$2:$D$75,3,FALSE)</f>
        <v>0.51754385232925415</v>
      </c>
      <c r="C85" s="13">
        <f>VLOOKUP($A85,[1]Sheet1!$A$2:$D$75,4,FALSE)</f>
        <v>0.19298245012760162</v>
      </c>
      <c r="D85" s="12">
        <f>VLOOKUP($A85,[2]Sheet1!$A$2:$D$75,3,FALSE)</f>
        <v>0.72807013988494873</v>
      </c>
      <c r="E85" s="14">
        <f>VLOOKUP($A85,[2]Sheet1!$A$2:$D$75,4,FALSE)</f>
        <v>0.48245614767074585</v>
      </c>
    </row>
    <row r="86" spans="1:5" ht="70" x14ac:dyDescent="0.2">
      <c r="A86" s="15" t="s">
        <v>67</v>
      </c>
      <c r="B86" s="12">
        <f>VLOOKUP($A86,[1]Sheet1!$A$2:$D$75,3,FALSE)</f>
        <v>0.50793653726577759</v>
      </c>
      <c r="C86" s="13">
        <f>VLOOKUP($A86,[1]Sheet1!$A$2:$D$75,4,FALSE)</f>
        <v>0.2380952388048172</v>
      </c>
      <c r="D86" s="12">
        <f>VLOOKUP($A86,[2]Sheet1!$A$2:$D$75,3,FALSE)</f>
        <v>0.71428573131561279</v>
      </c>
      <c r="E86" s="14">
        <f>VLOOKUP($A86,[2]Sheet1!$A$2:$D$75,4,FALSE)</f>
        <v>0.3333333432674408</v>
      </c>
    </row>
    <row r="87" spans="1:5" ht="56" x14ac:dyDescent="0.2">
      <c r="A87" s="15" t="s">
        <v>68</v>
      </c>
      <c r="B87" s="12">
        <f>VLOOKUP($A87,[1]Sheet1!$A$2:$D$75,3,FALSE)</f>
        <v>0.62068963050842285</v>
      </c>
      <c r="C87" s="13">
        <f>VLOOKUP($A87,[1]Sheet1!$A$2:$D$75,4,FALSE)</f>
        <v>0.2701149582862854</v>
      </c>
      <c r="D87" s="12">
        <f>VLOOKUP($A87,[2]Sheet1!$A$2:$D$75,3,FALSE)</f>
        <v>0.53448271751403809</v>
      </c>
      <c r="E87" s="14">
        <f>VLOOKUP($A87,[2]Sheet1!$A$2:$D$75,4,FALSE)</f>
        <v>0.24712643027305603</v>
      </c>
    </row>
    <row r="88" spans="1:5" ht="56" x14ac:dyDescent="0.2">
      <c r="A88" s="15" t="s">
        <v>69</v>
      </c>
      <c r="B88" s="12">
        <f>VLOOKUP($A88,[1]Sheet1!$A$2:$D$75,3,FALSE)</f>
        <v>0.67655783891677856</v>
      </c>
      <c r="C88" s="13">
        <f>VLOOKUP($A88,[1]Sheet1!$A$2:$D$75,4,FALSE)</f>
        <v>0.32344213128089905</v>
      </c>
      <c r="D88" s="12">
        <f>VLOOKUP($A88,[2]Sheet1!$A$2:$D$75,3,FALSE)</f>
        <v>0.72997033596038818</v>
      </c>
      <c r="E88" s="14">
        <f>VLOOKUP($A88,[2]Sheet1!$A$2:$D$75,4,FALSE)</f>
        <v>0.43323442339897156</v>
      </c>
    </row>
    <row r="89" spans="1:5" ht="42" x14ac:dyDescent="0.2">
      <c r="A89" s="15" t="s">
        <v>70</v>
      </c>
      <c r="B89" s="12">
        <f>VLOOKUP($A89,[1]Sheet1!$A$2:$D$75,3,FALSE)</f>
        <v>0.6787564754486084</v>
      </c>
      <c r="C89" s="13">
        <f>VLOOKUP($A89,[1]Sheet1!$A$2:$D$75,4,FALSE)</f>
        <v>0.47150260210037231</v>
      </c>
      <c r="D89" s="12">
        <f>VLOOKUP($A89,[2]Sheet1!$A$2:$D$75,3,FALSE)</f>
        <v>0.84974092245101929</v>
      </c>
      <c r="E89" s="14">
        <f>VLOOKUP($A89,[2]Sheet1!$A$2:$D$75,4,FALSE)</f>
        <v>0.7409326434135437</v>
      </c>
    </row>
    <row r="90" spans="1:5" ht="56" x14ac:dyDescent="0.2">
      <c r="A90" s="15" t="s">
        <v>71</v>
      </c>
      <c r="B90" s="12">
        <f>VLOOKUP($A90,[1]Sheet1!$A$2:$D$75,3,FALSE)</f>
        <v>0.56129032373428345</v>
      </c>
      <c r="C90" s="13">
        <f>VLOOKUP($A90,[1]Sheet1!$A$2:$D$75,4,FALSE)</f>
        <v>0.28387096524238586</v>
      </c>
      <c r="D90" s="12">
        <f>VLOOKUP($A90,[2]Sheet1!$A$2:$D$75,3,FALSE)</f>
        <v>0.67096775770187378</v>
      </c>
      <c r="E90" s="14">
        <f>VLOOKUP($A90,[2]Sheet1!$A$2:$D$75,4,FALSE)</f>
        <v>0.49032258987426758</v>
      </c>
    </row>
    <row r="91" spans="1:5" ht="56" x14ac:dyDescent="0.2">
      <c r="A91" s="15" t="s">
        <v>72</v>
      </c>
      <c r="B91" s="12">
        <f>VLOOKUP($A91,[1]Sheet1!$A$2:$D$75,3,FALSE)</f>
        <v>0.39655172824859619</v>
      </c>
      <c r="C91" s="13">
        <f>VLOOKUP($A91,[1]Sheet1!$A$2:$D$75,4,FALSE)</f>
        <v>8.6206898093223572E-2</v>
      </c>
      <c r="D91" s="12">
        <f>VLOOKUP($A91,[2]Sheet1!$A$2:$D$75,3,FALSE)</f>
        <v>0.40517240762710571</v>
      </c>
      <c r="E91" s="14">
        <f>VLOOKUP($A91,[2]Sheet1!$A$2:$D$75,4,FALSE)</f>
        <v>0.16379310190677643</v>
      </c>
    </row>
    <row r="92" spans="1:5" ht="42" x14ac:dyDescent="0.2">
      <c r="A92" s="15" t="s">
        <v>73</v>
      </c>
      <c r="B92" s="12">
        <f>VLOOKUP($A92,[1]Sheet1!$A$2:$D$75,3,FALSE)</f>
        <v>0.28155338764190674</v>
      </c>
      <c r="C92" s="13">
        <f>VLOOKUP($A92,[1]Sheet1!$A$2:$D$75,4,FALSE)</f>
        <v>7.7669903635978699E-2</v>
      </c>
      <c r="D92" s="12">
        <f>VLOOKUP($A92,[2]Sheet1!$A$2:$D$75,3,FALSE)</f>
        <v>0.25120770931243896</v>
      </c>
      <c r="E92" s="14">
        <f>VLOOKUP($A92,[2]Sheet1!$A$2:$D$75,4,FALSE)</f>
        <v>5.7971015572547913E-2</v>
      </c>
    </row>
    <row r="93" spans="1:5" x14ac:dyDescent="0.2">
      <c r="A93" s="2"/>
      <c r="B93" s="2"/>
      <c r="C93" s="2"/>
      <c r="D93" s="2"/>
      <c r="E93" s="2"/>
    </row>
    <row r="94" spans="1:5" x14ac:dyDescent="0.2">
      <c r="A94" s="3" t="s">
        <v>74</v>
      </c>
      <c r="B94" s="3"/>
      <c r="C94" s="3"/>
      <c r="D94" s="3"/>
      <c r="E94" s="3"/>
    </row>
    <row r="95" spans="1:5" x14ac:dyDescent="0.2">
      <c r="A95" s="3" t="s">
        <v>2</v>
      </c>
      <c r="B95" s="3"/>
      <c r="C95" s="3"/>
      <c r="D95" s="3"/>
      <c r="E95" s="3"/>
    </row>
    <row r="96" spans="1:5" x14ac:dyDescent="0.2">
      <c r="A96" s="4" t="s">
        <v>3</v>
      </c>
      <c r="B96" s="5" t="s">
        <v>4</v>
      </c>
      <c r="C96" s="6"/>
      <c r="D96" s="7" t="s">
        <v>5</v>
      </c>
      <c r="E96" s="7"/>
    </row>
    <row r="97" spans="1:5" ht="84" x14ac:dyDescent="0.2">
      <c r="A97" s="8"/>
      <c r="B97" s="9" t="s">
        <v>6</v>
      </c>
      <c r="C97" s="10" t="s">
        <v>7</v>
      </c>
      <c r="D97" s="9" t="s">
        <v>6</v>
      </c>
      <c r="E97" s="11" t="s">
        <v>7</v>
      </c>
    </row>
    <row r="98" spans="1:5" ht="70" x14ac:dyDescent="0.2">
      <c r="A98" s="15" t="s">
        <v>75</v>
      </c>
      <c r="B98" s="12">
        <f>VLOOKUP($A98,[1]Sheet1!$A$2:$D$75,3,FALSE)</f>
        <v>0.48076924681663513</v>
      </c>
      <c r="C98" s="13">
        <f>VLOOKUP($A98,[1]Sheet1!$A$2:$D$75,4,FALSE)</f>
        <v>0.30769231915473938</v>
      </c>
      <c r="D98" s="12">
        <f>VLOOKUP($A98,[2]Sheet1!$A$2:$D$75,3,FALSE)</f>
        <v>0.6538461446762085</v>
      </c>
      <c r="E98" s="14">
        <f>VLOOKUP($A98,[2]Sheet1!$A$2:$D$75,4,FALSE)</f>
        <v>0.28846153616905212</v>
      </c>
    </row>
    <row r="99" spans="1:5" ht="56" x14ac:dyDescent="0.2">
      <c r="A99" s="15" t="s">
        <v>76</v>
      </c>
      <c r="B99" s="12">
        <f>VLOOKUP($A99,[1]Sheet1!$A$2:$D$75,3,FALSE)</f>
        <v>0.53150683641433716</v>
      </c>
      <c r="C99" s="13">
        <f>VLOOKUP($A99,[1]Sheet1!$A$2:$D$75,4,FALSE)</f>
        <v>0.23561643064022064</v>
      </c>
      <c r="D99" s="12">
        <f>VLOOKUP($A99,[2]Sheet1!$A$2:$D$75,3,FALSE)</f>
        <v>0.47222223877906799</v>
      </c>
      <c r="E99" s="14">
        <f>VLOOKUP($A99,[2]Sheet1!$A$2:$D$75,4,FALSE)</f>
        <v>0.11666666716337204</v>
      </c>
    </row>
    <row r="100" spans="1:5" ht="56" x14ac:dyDescent="0.2">
      <c r="A100" s="15" t="s">
        <v>77</v>
      </c>
      <c r="B100" s="12">
        <f>VLOOKUP($A100,[1]Sheet1!$A$2:$D$75,3,FALSE)</f>
        <v>0.56115108728408813</v>
      </c>
      <c r="C100" s="13">
        <f>VLOOKUP($A100,[1]Sheet1!$A$2:$D$75,4,FALSE)</f>
        <v>0.24460431933403015</v>
      </c>
      <c r="D100" s="12">
        <f>VLOOKUP($A100,[2]Sheet1!$A$2:$D$75,3,FALSE)</f>
        <v>0.52898550033569336</v>
      </c>
      <c r="E100" s="14">
        <f>VLOOKUP($A100,[2]Sheet1!$A$2:$D$75,4,FALSE)</f>
        <v>0.17391304671764374</v>
      </c>
    </row>
    <row r="101" spans="1:5" ht="56" x14ac:dyDescent="0.2">
      <c r="A101" s="15" t="s">
        <v>78</v>
      </c>
      <c r="B101" s="12">
        <f>VLOOKUP($A101,[1]Sheet1!$A$2:$D$75,3,FALSE)</f>
        <v>0.3883928656578064</v>
      </c>
      <c r="C101" s="13">
        <f>VLOOKUP($A101,[1]Sheet1!$A$2:$D$75,4,FALSE)</f>
        <v>0.1473214328289032</v>
      </c>
      <c r="D101" s="12">
        <f>VLOOKUP($A101,[2]Sheet1!$A$2:$D$75,3,FALSE)</f>
        <v>0.4285714328289032</v>
      </c>
      <c r="E101" s="14">
        <f>VLOOKUP($A101,[2]Sheet1!$A$2:$D$75,4,FALSE)</f>
        <v>0.209821417927742</v>
      </c>
    </row>
    <row r="102" spans="1:5" ht="70" x14ac:dyDescent="0.2">
      <c r="A102" s="15" t="s">
        <v>79</v>
      </c>
      <c r="B102" s="12">
        <f>VLOOKUP($A102,[1]Sheet1!$A$2:$D$75,3,FALSE)</f>
        <v>0.46236556768417358</v>
      </c>
      <c r="C102" s="13">
        <f>VLOOKUP($A102,[1]Sheet1!$A$2:$D$75,4,FALSE)</f>
        <v>0.25806450843811035</v>
      </c>
      <c r="D102" s="12">
        <f>VLOOKUP($A102,[2]Sheet1!$A$2:$D$75,3,FALSE)</f>
        <v>0.53763443231582642</v>
      </c>
      <c r="E102" s="14">
        <f>VLOOKUP($A102,[2]Sheet1!$A$2:$D$75,4,FALSE)</f>
        <v>0.29032257199287415</v>
      </c>
    </row>
    <row r="103" spans="1:5" ht="56" x14ac:dyDescent="0.2">
      <c r="A103" s="15" t="s">
        <v>80</v>
      </c>
      <c r="B103" s="12">
        <f>VLOOKUP($A103,[1]Sheet1!$A$2:$D$75,3,FALSE)</f>
        <v>0.60000002384185791</v>
      </c>
      <c r="C103" s="13">
        <f>VLOOKUP($A103,[1]Sheet1!$A$2:$D$75,4,FALSE)</f>
        <v>0.28571429848670959</v>
      </c>
      <c r="D103" s="12">
        <f>VLOOKUP($A103,[2]Sheet1!$A$2:$D$75,3,FALSE)</f>
        <v>0.82857143878936768</v>
      </c>
      <c r="E103" s="14">
        <f>VLOOKUP($A103,[2]Sheet1!$A$2:$D$75,4,FALSE)</f>
        <v>0.48571428656578064</v>
      </c>
    </row>
    <row r="104" spans="1:5" ht="42" x14ac:dyDescent="0.2">
      <c r="A104" s="15" t="s">
        <v>81</v>
      </c>
      <c r="B104" s="12">
        <f>VLOOKUP($A104,[1]Sheet1!$A$2:$D$75,3,FALSE)</f>
        <v>0.53846156597137451</v>
      </c>
      <c r="C104" s="13">
        <f>VLOOKUP($A104,[1]Sheet1!$A$2:$D$75,4,FALSE)</f>
        <v>0.24615384638309479</v>
      </c>
      <c r="D104" s="12">
        <f>VLOOKUP($A104,[2]Sheet1!$A$2:$D$75,3,FALSE)</f>
        <v>0.40384617447853088</v>
      </c>
      <c r="E104" s="14">
        <f>VLOOKUP($A104,[2]Sheet1!$A$2:$D$75,4,FALSE)</f>
        <v>0.14615385234355927</v>
      </c>
    </row>
    <row r="105" spans="1:5" ht="56" x14ac:dyDescent="0.2">
      <c r="A105" s="15" t="s">
        <v>82</v>
      </c>
      <c r="B105" s="12">
        <f>VLOOKUP($A105,[1]Sheet1!$A$2:$D$75,3,FALSE)</f>
        <v>0.2708333432674408</v>
      </c>
      <c r="C105" s="13">
        <f>VLOOKUP($A105,[1]Sheet1!$A$2:$D$75,4,FALSE)</f>
        <v>5.7291667908430099E-2</v>
      </c>
      <c r="D105" s="12">
        <f>VLOOKUP($A105,[2]Sheet1!$A$2:$D$75,3,FALSE)</f>
        <v>0.39583331346511841</v>
      </c>
      <c r="E105" s="14">
        <f>VLOOKUP($A105,[2]Sheet1!$A$2:$D$75,4,FALSE)</f>
        <v>0.15625</v>
      </c>
    </row>
    <row r="106" spans="1:5" ht="84" x14ac:dyDescent="0.2">
      <c r="A106" s="15" t="s">
        <v>83</v>
      </c>
      <c r="B106" s="12">
        <f>VLOOKUP($A106,[1]Sheet1!$A$2:$D$75,3,FALSE)</f>
        <v>0.39115646481513977</v>
      </c>
      <c r="C106" s="13">
        <f>VLOOKUP($A106,[1]Sheet1!$A$2:$D$75,4,FALSE)</f>
        <v>0.14625850319862366</v>
      </c>
      <c r="D106" s="12">
        <f>VLOOKUP($A106,[2]Sheet1!$A$2:$D$75,3,FALSE)</f>
        <v>0.27210885286331177</v>
      </c>
      <c r="E106" s="14">
        <f>VLOOKUP($A106,[2]Sheet1!$A$2:$D$75,4,FALSE)</f>
        <v>8.1632651388645172E-2</v>
      </c>
    </row>
    <row r="107" spans="1:5" ht="56" x14ac:dyDescent="0.2">
      <c r="A107" s="2" t="s">
        <v>84</v>
      </c>
      <c r="B107" s="12">
        <f>VLOOKUP($A107,[1]Sheet1!$A$2:$D$75,3,FALSE)</f>
        <v>0.52678573131561279</v>
      </c>
      <c r="C107" s="13">
        <f>VLOOKUP($A107,[1]Sheet1!$A$2:$D$75,4,FALSE)</f>
        <v>0.2351190447807312</v>
      </c>
      <c r="D107" s="12">
        <f>VLOOKUP($A107,[2]Sheet1!$A$2:$D$75,3,FALSE)</f>
        <v>0.49850746989250183</v>
      </c>
      <c r="E107" s="14">
        <f>VLOOKUP($A107,[2]Sheet1!$A$2:$D$75,4,FALSE)</f>
        <v>0.19701492786407471</v>
      </c>
    </row>
    <row r="108" spans="1:5" ht="56" x14ac:dyDescent="0.2">
      <c r="A108" s="15" t="s">
        <v>85</v>
      </c>
      <c r="B108" s="12">
        <f>VLOOKUP($A108,[1]Sheet1!$A$2:$D$75,3,FALSE)</f>
        <v>0.62561571598052979</v>
      </c>
      <c r="C108" s="13">
        <f>VLOOKUP($A108,[1]Sheet1!$A$2:$D$75,4,FALSE)</f>
        <v>0.29064038395881653</v>
      </c>
      <c r="D108" s="12">
        <f>VLOOKUP($A108,[2]Sheet1!$A$2:$D$75,3,FALSE)</f>
        <v>0.84236454963684082</v>
      </c>
      <c r="E108" s="14">
        <f>VLOOKUP($A108,[2]Sheet1!$A$2:$D$75,4,FALSE)</f>
        <v>0.64039409160614014</v>
      </c>
    </row>
    <row r="109" spans="1:5" ht="56" x14ac:dyDescent="0.2">
      <c r="A109" s="15" t="s">
        <v>86</v>
      </c>
      <c r="B109" s="12">
        <f>VLOOKUP($A109,[1]Sheet1!$A$2:$D$75,3,FALSE)</f>
        <v>0.3541666567325592</v>
      </c>
      <c r="C109" s="13">
        <f>VLOOKUP($A109,[1]Sheet1!$A$2:$D$75,4,FALSE)</f>
        <v>7.8125E-2</v>
      </c>
      <c r="D109" s="12">
        <f>VLOOKUP($A109,[2]Sheet1!$A$2:$D$75,3,FALSE)</f>
        <v>0.23560209572315216</v>
      </c>
      <c r="E109" s="14">
        <f>VLOOKUP($A109,[2]Sheet1!$A$2:$D$75,4,FALSE)</f>
        <v>3.1413611024618149E-2</v>
      </c>
    </row>
    <row r="110" spans="1:5" x14ac:dyDescent="0.2">
      <c r="A110" s="2"/>
      <c r="B110" s="2"/>
      <c r="C110" s="2"/>
      <c r="D110" s="2"/>
      <c r="E110" s="2"/>
    </row>
    <row r="111" spans="1:5" x14ac:dyDescent="0.2">
      <c r="A111" s="19" t="s">
        <v>87</v>
      </c>
      <c r="B111" s="19"/>
      <c r="C111" s="19"/>
      <c r="D111" s="19"/>
      <c r="E111" s="19"/>
    </row>
    <row r="112" spans="1:5" x14ac:dyDescent="0.2">
      <c r="A112" s="19" t="s">
        <v>88</v>
      </c>
      <c r="B112" s="19"/>
      <c r="C112" s="19"/>
      <c r="D112" s="19"/>
      <c r="E112" s="19"/>
    </row>
    <row r="113" spans="1:5" x14ac:dyDescent="0.2">
      <c r="A113" s="2"/>
      <c r="B113" s="2"/>
      <c r="C113" s="2"/>
      <c r="D113" s="2"/>
      <c r="E113" s="2"/>
    </row>
    <row r="114" spans="1:5" x14ac:dyDescent="0.2">
      <c r="A114" s="2"/>
      <c r="B114" s="2"/>
      <c r="C114" s="2"/>
      <c r="D114" s="2"/>
      <c r="E114" s="2"/>
    </row>
    <row r="115" spans="1:5" x14ac:dyDescent="0.2">
      <c r="A115" s="2"/>
      <c r="B115" s="2"/>
      <c r="C115" s="2"/>
      <c r="D115" s="2"/>
      <c r="E115" s="2"/>
    </row>
  </sheetData>
  <mergeCells count="38">
    <mergeCell ref="A95:E95"/>
    <mergeCell ref="A96:A97"/>
    <mergeCell ref="B96:C96"/>
    <mergeCell ref="D96:E96"/>
    <mergeCell ref="A111:E111"/>
    <mergeCell ref="A112:E112"/>
    <mergeCell ref="A78:E78"/>
    <mergeCell ref="A79:E79"/>
    <mergeCell ref="A80:A81"/>
    <mergeCell ref="B80:C80"/>
    <mergeCell ref="D80:E80"/>
    <mergeCell ref="A94:E94"/>
    <mergeCell ref="A39:A40"/>
    <mergeCell ref="B39:C39"/>
    <mergeCell ref="D39:E39"/>
    <mergeCell ref="A62:E62"/>
    <mergeCell ref="A63:E63"/>
    <mergeCell ref="A64:A65"/>
    <mergeCell ref="B64:C64"/>
    <mergeCell ref="D64:E64"/>
    <mergeCell ref="A20:E20"/>
    <mergeCell ref="A21:A22"/>
    <mergeCell ref="B21:C21"/>
    <mergeCell ref="D21:E21"/>
    <mergeCell ref="A37:E37"/>
    <mergeCell ref="A38:E38"/>
    <mergeCell ref="A13:E13"/>
    <mergeCell ref="A14:E14"/>
    <mergeCell ref="A15:A16"/>
    <mergeCell ref="B15:C15"/>
    <mergeCell ref="D15:E15"/>
    <mergeCell ref="A19:E19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2016-08-30T17:08:44Z</dcterms:created>
  <dcterms:modified xsi:type="dcterms:W3CDTF">2016-08-30T17:09:40Z</dcterms:modified>
</cp:coreProperties>
</file>