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jloi@centercitypcs.org/Documents/Budget/FY 2017 2018/"/>
    </mc:Choice>
  </mc:AlternateContent>
  <bookViews>
    <workbookView xWindow="640" yWindow="1180" windowWidth="28160" windowHeight="16880" tabRatio="500"/>
  </bookViews>
  <sheets>
    <sheet name="Budget" sheetId="1" r:id="rId1"/>
  </sheets>
  <externalReferences>
    <externalReference r:id="rId2"/>
  </externalReferences>
  <definedNames>
    <definedName name="_401k_Match">'[1]Wages&amp;Taxes'!$N$5</definedName>
    <definedName name="Enroll_BW">[1]Enrollment!$B$20</definedName>
    <definedName name="Enroll_CHE">[1]Enrollment!$D$20</definedName>
    <definedName name="Enroll_CHL">[1]Enrollment!$C$20</definedName>
    <definedName name="Enroll_PW">[1]Enrollment!$E$20</definedName>
    <definedName name="Enroll_SH">[1]Enrollment!$F$20</definedName>
    <definedName name="Enroll_TR">[1]Enrollment!$G$20</definedName>
    <definedName name="Exec_B">[1]Exec!$I$18</definedName>
    <definedName name="Exec_S">[1]Exec!$I$19</definedName>
    <definedName name="FICA_Rate">'[1]Wages&amp;Taxes'!$N$2</definedName>
    <definedName name="FUTA">'[1]Wages&amp;Taxes'!$N$3</definedName>
    <definedName name="GL_ACCOUNT">[1]MAPPING!$E$2:$E$139</definedName>
    <definedName name="GRANT">[1]MAPPING!$K$2:$K$33</definedName>
    <definedName name="Salary_Adj">'[1]Wages&amp;Taxes'!$N$1</definedName>
    <definedName name="SUB_DEPT">[1]MAPPING!$A$2:$A$92</definedName>
    <definedName name="SUTA">'[1]Wages&amp;Taxes'!$N$4</definedName>
    <definedName name="T_Employees">'[1]Wages&amp;Taxes'!$T$44</definedName>
    <definedName name="T_Enroll">[1]Enrollment!$H$20</definedName>
    <definedName name="T_Rev">[1]Rev!$O$23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1" l="1"/>
  <c r="C37" i="1"/>
  <c r="C27" i="1"/>
  <c r="C26" i="1"/>
  <c r="C23" i="1"/>
  <c r="C22" i="1"/>
  <c r="C21" i="1"/>
  <c r="C14" i="1"/>
</calcChain>
</file>

<file path=xl/sharedStrings.xml><?xml version="1.0" encoding="utf-8"?>
<sst xmlns="http://schemas.openxmlformats.org/spreadsheetml/2006/main" count="29" uniqueCount="28">
  <si>
    <t>CENTER CITY PUBLIC CHARTER SCHOOL</t>
  </si>
  <si>
    <t>BUDGET FY2018</t>
  </si>
  <si>
    <t>FY2018</t>
  </si>
  <si>
    <t>REVENUE</t>
  </si>
  <si>
    <t>State and Local Revenue</t>
  </si>
  <si>
    <t>Federal Revenue</t>
  </si>
  <si>
    <t>Private Grants and Donations</t>
  </si>
  <si>
    <t>Other Revenue</t>
  </si>
  <si>
    <t>Total Revenue</t>
  </si>
  <si>
    <t>EXPENSES</t>
  </si>
  <si>
    <t>Salaries &amp; Wages</t>
  </si>
  <si>
    <t>Employee Benefits &amp; Taxes</t>
  </si>
  <si>
    <t>Direct Student Expense</t>
  </si>
  <si>
    <t>Occupancy Expenses</t>
  </si>
  <si>
    <t>General Expenses</t>
  </si>
  <si>
    <t>Total Ordinary Expenses</t>
  </si>
  <si>
    <t>NET OPERATING INCOME</t>
  </si>
  <si>
    <t>Depreciation</t>
  </si>
  <si>
    <t>NET INCOME AFTER DEPRECIATION</t>
  </si>
  <si>
    <t>CASH FLOW ADJUSTMENTS</t>
  </si>
  <si>
    <t>Other Operating Adj</t>
  </si>
  <si>
    <t>LHI</t>
  </si>
  <si>
    <t>Furniture and Fixtures</t>
  </si>
  <si>
    <t>Computers and Equipment</t>
  </si>
  <si>
    <t>CHANGE IN CASH</t>
  </si>
  <si>
    <t>BEGINNING CASH</t>
  </si>
  <si>
    <t>ENDING CASH</t>
  </si>
  <si>
    <t>APPROVED: 5/31/2017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</si>
</sst>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2"/>
      <color rgb="FF00B050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Font="1"/>
    <xf numFmtId="14" fontId="3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Fill="1"/>
    <xf numFmtId="164" fontId="4" fillId="0" borderId="1" xfId="1" applyNumberFormat="1" applyFont="1" applyFill="1" applyBorder="1"/>
    <xf numFmtId="0" fontId="4" fillId="0" borderId="0" xfId="0" applyFont="1"/>
    <xf numFmtId="164" fontId="4" fillId="0" borderId="1" xfId="1" applyNumberFormat="1" applyFont="1" applyBorder="1"/>
    <xf numFmtId="9" fontId="0" fillId="0" borderId="0" xfId="2" applyNumberFormat="1" applyFont="1" applyAlignment="1">
      <alignment horizontal="center"/>
    </xf>
    <xf numFmtId="9" fontId="0" fillId="0" borderId="0" xfId="2" applyFont="1" applyAlignment="1">
      <alignment horizontal="center"/>
    </xf>
    <xf numFmtId="164" fontId="4" fillId="0" borderId="2" xfId="1" applyNumberFormat="1" applyFont="1" applyBorder="1"/>
    <xf numFmtId="0" fontId="7" fillId="0" borderId="0" xfId="0" applyFont="1"/>
    <xf numFmtId="0" fontId="6" fillId="0" borderId="0" xfId="0" applyFont="1"/>
    <xf numFmtId="164" fontId="0" fillId="0" borderId="1" xfId="1" applyNumberFormat="1" applyFont="1" applyBorder="1"/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241300</xdr:colOff>
      <xdr:row>0</xdr:row>
      <xdr:rowOff>25400</xdr:rowOff>
    </xdr:from>
    <xdr:to>
      <xdr:col>6</xdr:col>
      <xdr:colOff>29634</xdr:colOff>
      <xdr:row>4</xdr:row>
      <xdr:rowOff>83141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700" y="25400"/>
          <a:ext cx="1439334" cy="870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FY18%20Draft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Budget_Campus"/>
      <sheetName val="Budget 3yr"/>
      <sheetName val="SP"/>
      <sheetName val="All Dept"/>
      <sheetName val="Facilities All"/>
      <sheetName val="Campus Support"/>
      <sheetName val="All Data"/>
      <sheetName val="Enrollment"/>
      <sheetName val="PP Rev"/>
      <sheetName val="Rev"/>
      <sheetName val="Wages&amp;Taxes"/>
      <sheetName val="Other Campus Salary"/>
      <sheetName val=" Teacher Salary"/>
      <sheetName val="IA_DA Salary"/>
      <sheetName val="CEN Salary"/>
      <sheetName val="Salary Schedules"/>
      <sheetName val="Exec"/>
      <sheetName val="Facilities"/>
      <sheetName val="FE"/>
      <sheetName val="Finance"/>
      <sheetName val="Ops.Meals"/>
      <sheetName val="OST"/>
      <sheetName val="P&amp;C..Fund"/>
      <sheetName val="Talent"/>
      <sheetName val="Tech"/>
      <sheetName val="Campus"/>
      <sheetName val="Curr"/>
      <sheetName val="LM"/>
      <sheetName val="S3"/>
      <sheetName val="BS Items"/>
      <sheetName val="MAPPING"/>
    </sheetNames>
    <sheetDataSet>
      <sheetData sheetId="0"/>
      <sheetData sheetId="1"/>
      <sheetData sheetId="2"/>
      <sheetData sheetId="3"/>
      <sheetData sheetId="4">
        <row r="6">
          <cell r="A6" t="str">
            <v xml:space="preserve"> </v>
          </cell>
        </row>
      </sheetData>
      <sheetData sheetId="5"/>
      <sheetData sheetId="6"/>
      <sheetData sheetId="7"/>
      <sheetData sheetId="8">
        <row r="20">
          <cell r="B20">
            <v>264</v>
          </cell>
          <cell r="C20">
            <v>248</v>
          </cell>
          <cell r="D20">
            <v>250</v>
          </cell>
          <cell r="E20">
            <v>247</v>
          </cell>
          <cell r="F20">
            <v>231</v>
          </cell>
          <cell r="G20">
            <v>160</v>
          </cell>
          <cell r="H20">
            <v>1400</v>
          </cell>
        </row>
      </sheetData>
      <sheetData sheetId="9"/>
      <sheetData sheetId="10">
        <row r="23">
          <cell r="O23">
            <v>26677363.042679992</v>
          </cell>
        </row>
      </sheetData>
      <sheetData sheetId="11">
        <row r="1">
          <cell r="N1">
            <v>0.03</v>
          </cell>
        </row>
        <row r="2">
          <cell r="N2">
            <v>7.6499999999999999E-2</v>
          </cell>
        </row>
        <row r="3">
          <cell r="N3">
            <v>0.06</v>
          </cell>
        </row>
        <row r="4">
          <cell r="N4">
            <v>4.3999999999999997E-2</v>
          </cell>
        </row>
        <row r="5">
          <cell r="N5">
            <v>0.05</v>
          </cell>
        </row>
        <row r="44">
          <cell r="T44">
            <v>223</v>
          </cell>
        </row>
      </sheetData>
      <sheetData sheetId="12"/>
      <sheetData sheetId="13"/>
      <sheetData sheetId="14"/>
      <sheetData sheetId="15"/>
      <sheetData sheetId="16"/>
      <sheetData sheetId="17">
        <row r="18">
          <cell r="I18">
            <v>40000</v>
          </cell>
        </row>
        <row r="19">
          <cell r="I19">
            <v>5000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E11">
            <v>695907.33333333326</v>
          </cell>
        </row>
      </sheetData>
      <sheetData sheetId="31">
        <row r="2">
          <cell r="A2" t="str">
            <v>BRI-ENRICHMENT</v>
          </cell>
          <cell r="E2" t="str">
            <v>Cash and Cash Equivalents (NP)</v>
          </cell>
          <cell r="K2" t="str">
            <v>SOAR FY15</v>
          </cell>
        </row>
        <row r="3">
          <cell r="A3" t="str">
            <v>BRI-EVENTS</v>
          </cell>
          <cell r="E3" t="str">
            <v>M&amp;T Operating</v>
          </cell>
          <cell r="K3" t="str">
            <v>SOAR FY16</v>
          </cell>
        </row>
        <row r="4">
          <cell r="A4" t="str">
            <v>BRI-FIELDTRIPS</v>
          </cell>
          <cell r="E4" t="str">
            <v>M&amp;T Deposit</v>
          </cell>
        </row>
        <row r="5">
          <cell r="A5" t="str">
            <v>BRI-GEN</v>
          </cell>
          <cell r="E5" t="str">
            <v>M&amp;T Payroll</v>
          </cell>
        </row>
        <row r="6">
          <cell r="A6" t="str">
            <v>BRI-GLOBAL AMB</v>
          </cell>
          <cell r="E6" t="str">
            <v>Paypal</v>
          </cell>
        </row>
        <row r="7">
          <cell r="A7" t="str">
            <v>BRI-STUDENT ACTIVITIES</v>
          </cell>
          <cell r="E7" t="str">
            <v>Short term Investments</v>
          </cell>
        </row>
        <row r="8">
          <cell r="A8" t="str">
            <v>CAP-ENRICHMENT</v>
          </cell>
          <cell r="E8" t="str">
            <v>Short term Investments - Board Reserve</v>
          </cell>
        </row>
        <row r="9">
          <cell r="A9" t="str">
            <v>CAP-EVENTS</v>
          </cell>
          <cell r="E9" t="str">
            <v xml:space="preserve">Interest Receivable </v>
          </cell>
        </row>
        <row r="10">
          <cell r="A10" t="str">
            <v>CAP-FIELDTRIPS</v>
          </cell>
          <cell r="E10" t="str">
            <v>Accounts Receivable (NP)</v>
          </cell>
        </row>
        <row r="11">
          <cell r="A11" t="str">
            <v>CAP-GEN</v>
          </cell>
          <cell r="E11" t="str">
            <v>Accounts Receivable</v>
          </cell>
        </row>
        <row r="12">
          <cell r="A12" t="str">
            <v>CAP-GLOBAL AMB</v>
          </cell>
          <cell r="E12" t="str">
            <v>Allowance for Doubtful Accounts</v>
          </cell>
        </row>
        <row r="13">
          <cell r="A13" t="str">
            <v>CAP-STUDENT ACTIVITIES</v>
          </cell>
          <cell r="E13" t="str">
            <v>Grants/Contributions Receivable (NP)</v>
          </cell>
        </row>
        <row r="14">
          <cell r="A14" t="str">
            <v>CON-ENRICHMENT</v>
          </cell>
          <cell r="E14" t="str">
            <v>Government Grants Receivable</v>
          </cell>
        </row>
        <row r="15">
          <cell r="A15" t="str">
            <v>CON-EVENTS</v>
          </cell>
          <cell r="E15" t="str">
            <v>Other Receivables (NP)</v>
          </cell>
        </row>
        <row r="16">
          <cell r="A16" t="str">
            <v>CON-FIELDTRIPS</v>
          </cell>
          <cell r="E16" t="str">
            <v>Other Assets (NP)</v>
          </cell>
        </row>
        <row r="17">
          <cell r="A17" t="str">
            <v>CON-GEN</v>
          </cell>
          <cell r="E17" t="str">
            <v>Prepaid Rent</v>
          </cell>
        </row>
        <row r="18">
          <cell r="A18" t="str">
            <v>CON-STUDENT ACTIVITIES</v>
          </cell>
          <cell r="E18" t="str">
            <v>Prepaid Insurance</v>
          </cell>
        </row>
        <row r="19">
          <cell r="A19" t="str">
            <v>CURR-GEN</v>
          </cell>
          <cell r="E19" t="str">
            <v>Prepaid Other</v>
          </cell>
        </row>
        <row r="20">
          <cell r="A20" t="str">
            <v>CURR-PD:DISTRICT</v>
          </cell>
          <cell r="E20" t="str">
            <v>Deposits ST</v>
          </cell>
        </row>
        <row r="21">
          <cell r="A21" t="str">
            <v>CURR-PD:TEAM</v>
          </cell>
          <cell r="E21" t="str">
            <v>Investments (NP)</v>
          </cell>
        </row>
        <row r="22">
          <cell r="A22" t="str">
            <v>CURR-REUSABLE</v>
          </cell>
          <cell r="E22" t="str">
            <v>Fixed Assets (NP)</v>
          </cell>
        </row>
        <row r="23">
          <cell r="A23" t="str">
            <v>EXECUTIVE</v>
          </cell>
          <cell r="E23" t="str">
            <v>LHI</v>
          </cell>
        </row>
        <row r="24">
          <cell r="A24" t="str">
            <v>FAC-BRI</v>
          </cell>
          <cell r="E24" t="str">
            <v>FF&amp;E</v>
          </cell>
        </row>
        <row r="25">
          <cell r="A25" t="str">
            <v>FAC-CAP</v>
          </cell>
          <cell r="E25" t="str">
            <v>Computers and Tech Equipment</v>
          </cell>
        </row>
        <row r="26">
          <cell r="A26" t="str">
            <v>FAC-CON</v>
          </cell>
          <cell r="E26" t="str">
            <v>Musical Instruments</v>
          </cell>
        </row>
        <row r="27">
          <cell r="A27" t="str">
            <v>FAC-PET</v>
          </cell>
          <cell r="E27" t="str">
            <v>CIP</v>
          </cell>
        </row>
        <row r="28">
          <cell r="A28" t="str">
            <v>FAC-SHA</v>
          </cell>
          <cell r="E28" t="str">
            <v>Accumulated Depreciation &amp; Amortization (NP)</v>
          </cell>
        </row>
        <row r="29">
          <cell r="A29" t="str">
            <v>FAC-TRI</v>
          </cell>
          <cell r="E29" t="str">
            <v>LHI Amortization</v>
          </cell>
        </row>
        <row r="30">
          <cell r="A30" t="str">
            <v>FACILITIES-CEN</v>
          </cell>
          <cell r="E30" t="str">
            <v>FF&amp;E Depreciation</v>
          </cell>
        </row>
        <row r="31">
          <cell r="A31" t="str">
            <v>FE-GEN</v>
          </cell>
          <cell r="E31" t="str">
            <v>Computers and Tech Equipment Depreciation</v>
          </cell>
        </row>
        <row r="32">
          <cell r="A32" t="str">
            <v>FE-HOME VISITS</v>
          </cell>
          <cell r="E32" t="str">
            <v>Musical Instruments Depreciation</v>
          </cell>
        </row>
        <row r="33">
          <cell r="A33" t="str">
            <v>FIN-BENEFITS</v>
          </cell>
          <cell r="E33" t="str">
            <v>Other LT Assets (NP)</v>
          </cell>
        </row>
        <row r="34">
          <cell r="A34" t="str">
            <v>FIN-CONTINGENCY</v>
          </cell>
          <cell r="E34" t="str">
            <v>Deposits</v>
          </cell>
        </row>
        <row r="35">
          <cell r="A35" t="str">
            <v>FIN-GEN</v>
          </cell>
          <cell r="E35" t="str">
            <v>Accounts Payable (NP)</v>
          </cell>
        </row>
        <row r="36">
          <cell r="A36" t="str">
            <v>FUNDRAISING</v>
          </cell>
          <cell r="E36" t="str">
            <v>AP</v>
          </cell>
        </row>
        <row r="37">
          <cell r="A37" t="str">
            <v>LM-GEN</v>
          </cell>
          <cell r="E37" t="str">
            <v>AMEX</v>
          </cell>
        </row>
        <row r="38">
          <cell r="A38" t="str">
            <v>LM-PD</v>
          </cell>
          <cell r="E38" t="str">
            <v>M&amp;T Visa</v>
          </cell>
        </row>
        <row r="39">
          <cell r="A39" t="str">
            <v>MEALS-BRI</v>
          </cell>
          <cell r="E39" t="str">
            <v>Accrued Liabilities (NP)</v>
          </cell>
        </row>
        <row r="40">
          <cell r="A40" t="str">
            <v>MEALS-CAP</v>
          </cell>
          <cell r="E40" t="str">
            <v>Accrued Payroll</v>
          </cell>
        </row>
        <row r="41">
          <cell r="A41" t="str">
            <v>MEALS-CON</v>
          </cell>
          <cell r="E41" t="str">
            <v>Accrued Summer Pay</v>
          </cell>
        </row>
        <row r="42">
          <cell r="A42" t="str">
            <v>MEALS-PET</v>
          </cell>
          <cell r="E42" t="str">
            <v>Accrued PTO</v>
          </cell>
        </row>
        <row r="43">
          <cell r="A43" t="str">
            <v>MEALS-SHA</v>
          </cell>
          <cell r="E43" t="str">
            <v>Payroll Taxes Payable</v>
          </cell>
        </row>
        <row r="44">
          <cell r="A44" t="str">
            <v>MEALS-TRI</v>
          </cell>
          <cell r="E44" t="str">
            <v>401k Payable</v>
          </cell>
        </row>
        <row r="45">
          <cell r="A45" t="str">
            <v>OPS-ALL CAMPUS</v>
          </cell>
          <cell r="E45" t="str">
            <v>Withholding EE FSA Contributions</v>
          </cell>
        </row>
        <row r="46">
          <cell r="A46" t="str">
            <v>OPS-CEN</v>
          </cell>
          <cell r="E46" t="str">
            <v>Withholding EE Health Insurance Contributions</v>
          </cell>
        </row>
        <row r="47">
          <cell r="A47" t="str">
            <v>OST-ARTS FEST</v>
          </cell>
          <cell r="E47" t="str">
            <v>Withholding EE Elective Insurance</v>
          </cell>
        </row>
        <row r="48">
          <cell r="A48" t="str">
            <v>OST-BEFORE/AFTER CARE</v>
          </cell>
          <cell r="E48" t="str">
            <v>Accrued Other</v>
          </cell>
        </row>
        <row r="49">
          <cell r="A49" t="str">
            <v>OST-CEN ENRICHMENT</v>
          </cell>
          <cell r="E49" t="str">
            <v>Payroll Clearing</v>
          </cell>
        </row>
        <row r="50">
          <cell r="A50" t="str">
            <v>OST-FIELD DAY</v>
          </cell>
          <cell r="E50" t="str">
            <v>Clearing</v>
          </cell>
        </row>
        <row r="51">
          <cell r="A51" t="str">
            <v>OST-GEN</v>
          </cell>
          <cell r="E51" t="str">
            <v>Deferred Liabilities (NP)</v>
          </cell>
        </row>
        <row r="52">
          <cell r="A52" t="str">
            <v>OST-GR8 LUNCH</v>
          </cell>
          <cell r="E52" t="str">
            <v>Deferred Revenue</v>
          </cell>
        </row>
        <row r="53">
          <cell r="A53" t="str">
            <v>OST-MATH RACE</v>
          </cell>
          <cell r="E53" t="str">
            <v>Deferred Rent</v>
          </cell>
        </row>
        <row r="54">
          <cell r="A54" t="str">
            <v>OST-MS ACTIVITY</v>
          </cell>
          <cell r="E54" t="str">
            <v>ST Debt (NP)</v>
          </cell>
        </row>
        <row r="55">
          <cell r="A55" t="str">
            <v>OST-SATURDAY SCHOOL</v>
          </cell>
          <cell r="E55" t="str">
            <v>LT Debt (NP)</v>
          </cell>
        </row>
        <row r="56">
          <cell r="A56" t="str">
            <v>OST-SCIENCE FAIR</v>
          </cell>
          <cell r="E56" t="str">
            <v>Unrestricted Net Assets (NP)</v>
          </cell>
        </row>
        <row r="57">
          <cell r="A57" t="str">
            <v>OST-SPELLING BEE</v>
          </cell>
          <cell r="E57" t="str">
            <v>Unrestricted Net Assets</v>
          </cell>
        </row>
        <row r="58">
          <cell r="A58" t="str">
            <v>OST-SUMMER SCHOOL</v>
          </cell>
          <cell r="E58" t="str">
            <v>Board Designated Net Assets</v>
          </cell>
        </row>
        <row r="59">
          <cell r="A59" t="str">
            <v>PET-ENRICHMENT</v>
          </cell>
          <cell r="E59" t="str">
            <v>Local Government Revenue (NP)</v>
          </cell>
        </row>
        <row r="60">
          <cell r="A60" t="str">
            <v>PET-EVENTS</v>
          </cell>
          <cell r="E60" t="str">
            <v>Per Pupil Charter Payments</v>
          </cell>
        </row>
        <row r="61">
          <cell r="A61" t="str">
            <v>PET-FIELDTRIPS</v>
          </cell>
          <cell r="E61" t="str">
            <v>Per Pupil Facilities Allowance</v>
          </cell>
        </row>
        <row r="62">
          <cell r="A62" t="str">
            <v>PET-GEN</v>
          </cell>
          <cell r="E62" t="str">
            <v>Other Local Government Funding/Grants</v>
          </cell>
        </row>
        <row r="63">
          <cell r="A63" t="str">
            <v>PET-GLOBAL AMB</v>
          </cell>
          <cell r="E63" t="str">
            <v>Federal Government Grants (NP)</v>
          </cell>
        </row>
        <row r="64">
          <cell r="A64" t="str">
            <v>PET-STUDENT ACTIVITIES</v>
          </cell>
          <cell r="E64" t="str">
            <v>Federal Entitlements</v>
          </cell>
        </row>
        <row r="65">
          <cell r="A65" t="str">
            <v>POLICY &amp; COMM</v>
          </cell>
          <cell r="E65" t="str">
            <v>Other Federal Government Funding/Grants</v>
          </cell>
        </row>
        <row r="66">
          <cell r="A66" t="str">
            <v>SHA-ENRICHMENT</v>
          </cell>
          <cell r="E66" t="str">
            <v>Donations (NP)</v>
          </cell>
        </row>
        <row r="67">
          <cell r="A67" t="str">
            <v>SHA-EVENTS</v>
          </cell>
          <cell r="E67" t="str">
            <v>Foundation Grants</v>
          </cell>
        </row>
        <row r="68">
          <cell r="A68" t="str">
            <v>SHA-FIELDTRIPS</v>
          </cell>
          <cell r="E68" t="str">
            <v>Corporate Grants</v>
          </cell>
        </row>
        <row r="69">
          <cell r="A69" t="str">
            <v>SHA-GEN</v>
          </cell>
          <cell r="E69" t="str">
            <v>Individual Contributions</v>
          </cell>
        </row>
        <row r="70">
          <cell r="A70" t="str">
            <v>SHA-GLOBAL AMB</v>
          </cell>
          <cell r="E70" t="str">
            <v>Donated Services</v>
          </cell>
        </row>
        <row r="71">
          <cell r="A71" t="str">
            <v>SHA-STUDENT ACTIVITIES</v>
          </cell>
          <cell r="E71" t="str">
            <v>Gifts in Kind - Goods</v>
          </cell>
        </row>
        <row r="72">
          <cell r="A72" t="str">
            <v>SSS-GEN</v>
          </cell>
          <cell r="E72" t="str">
            <v>Other Income (NP)</v>
          </cell>
        </row>
        <row r="73">
          <cell r="A73" t="str">
            <v>SSS-PD CAMPUS SPED</v>
          </cell>
          <cell r="E73" t="str">
            <v>Campus Fundraising</v>
          </cell>
        </row>
        <row r="74">
          <cell r="A74" t="str">
            <v>SSS-PD SLP</v>
          </cell>
          <cell r="E74" t="str">
            <v>Student Fees</v>
          </cell>
        </row>
        <row r="75">
          <cell r="A75" t="str">
            <v>SSS-PD COUNSELORS</v>
          </cell>
          <cell r="E75" t="str">
            <v>Interest Income</v>
          </cell>
        </row>
        <row r="76">
          <cell r="A76" t="str">
            <v>SSS-PD TEAM</v>
          </cell>
          <cell r="E76" t="str">
            <v>Other Income</v>
          </cell>
        </row>
        <row r="77">
          <cell r="A77" t="str">
            <v>SSS-TESTING</v>
          </cell>
          <cell r="E77" t="str">
            <v>Personnel Expense (NP)</v>
          </cell>
        </row>
        <row r="78">
          <cell r="A78" t="str">
            <v>SSS-ESL AFTER THE BELL</v>
          </cell>
          <cell r="E78" t="str">
            <v>School Leadership Team Salaries</v>
          </cell>
        </row>
        <row r="79">
          <cell r="A79" t="str">
            <v>SSS-SPED AFTER SCHOOL</v>
          </cell>
          <cell r="E79" t="str">
            <v>Teacher Salaries</v>
          </cell>
        </row>
        <row r="80">
          <cell r="A80" t="str">
            <v>TALENT</v>
          </cell>
          <cell r="E80" t="str">
            <v>Instructional Assistant/Aides Salaries</v>
          </cell>
        </row>
        <row r="81">
          <cell r="A81" t="str">
            <v>TEC-BRI</v>
          </cell>
          <cell r="E81" t="str">
            <v>Other Education Professionals Salaries</v>
          </cell>
        </row>
        <row r="82">
          <cell r="A82" t="str">
            <v>TEC-CAP</v>
          </cell>
          <cell r="E82" t="str">
            <v>Business/Operations Salaries</v>
          </cell>
        </row>
        <row r="83">
          <cell r="A83" t="str">
            <v>TEC-CON</v>
          </cell>
          <cell r="E83" t="str">
            <v>Clerical and Meals Salaries</v>
          </cell>
        </row>
        <row r="84">
          <cell r="A84" t="str">
            <v>TEC-PET</v>
          </cell>
          <cell r="E84" t="str">
            <v>Other Staff Salaries</v>
          </cell>
        </row>
        <row r="85">
          <cell r="A85" t="str">
            <v>TEC-SHA</v>
          </cell>
          <cell r="E85" t="str">
            <v>Stipends</v>
          </cell>
        </row>
        <row r="86">
          <cell r="A86" t="str">
            <v>TEC-TRI</v>
          </cell>
          <cell r="E86" t="str">
            <v>Substitutes</v>
          </cell>
        </row>
        <row r="87">
          <cell r="A87" t="str">
            <v>TECHNOLOGY-CEN</v>
          </cell>
          <cell r="E87" t="str">
            <v xml:space="preserve">Contracted Staff </v>
          </cell>
        </row>
        <row r="88">
          <cell r="A88" t="str">
            <v>TRI-ENRICHMENT</v>
          </cell>
          <cell r="E88" t="str">
            <v>Bonuses</v>
          </cell>
        </row>
        <row r="89">
          <cell r="A89" t="str">
            <v>TRI-EVENTS</v>
          </cell>
          <cell r="E89" t="str">
            <v>Employee Benefits (NP)</v>
          </cell>
        </row>
        <row r="90">
          <cell r="A90" t="str">
            <v>TRI-FIELDTRIPS</v>
          </cell>
          <cell r="E90" t="str">
            <v>FICA Taxes</v>
          </cell>
        </row>
        <row r="91">
          <cell r="A91" t="str">
            <v>TRI-GEN</v>
          </cell>
          <cell r="E91" t="str">
            <v>SUTA/FUTA Taxes</v>
          </cell>
        </row>
        <row r="92">
          <cell r="A92" t="str">
            <v>TRI-STUDENT ACTIVITIES</v>
          </cell>
          <cell r="E92" t="str">
            <v>Health, Dental, Vision Insurance</v>
          </cell>
        </row>
        <row r="93">
          <cell r="E93" t="str">
            <v>401k Match</v>
          </cell>
        </row>
        <row r="94">
          <cell r="E94" t="str">
            <v>STD</v>
          </cell>
        </row>
        <row r="95">
          <cell r="E95" t="str">
            <v>Other Employee Benefits</v>
          </cell>
        </row>
        <row r="96">
          <cell r="E96" t="str">
            <v>Workmans Comp Insurance</v>
          </cell>
        </row>
        <row r="97">
          <cell r="E97" t="str">
            <v>Staff Development Expense (NP)</v>
          </cell>
        </row>
        <row r="98">
          <cell r="E98" t="str">
            <v>PD Fees/Tuition</v>
          </cell>
        </row>
        <row r="99">
          <cell r="E99" t="str">
            <v>PD Contracted Services</v>
          </cell>
        </row>
        <row r="100">
          <cell r="E100" t="str">
            <v>PD Travel</v>
          </cell>
        </row>
        <row r="101">
          <cell r="E101" t="str">
            <v>PD Local Meals and Supplies</v>
          </cell>
        </row>
        <row r="102">
          <cell r="E102" t="str">
            <v>Staff Appreciation</v>
          </cell>
        </row>
        <row r="103">
          <cell r="E103" t="str">
            <v>Direct Student Expense (NP)</v>
          </cell>
        </row>
        <row r="104">
          <cell r="E104" t="str">
            <v>Textbooks/Workbooks</v>
          </cell>
        </row>
        <row r="105">
          <cell r="E105" t="str">
            <v>On-line Learning Subscriptions</v>
          </cell>
        </row>
        <row r="106">
          <cell r="E106" t="str">
            <v xml:space="preserve">Student Supplies and Materials </v>
          </cell>
        </row>
        <row r="107">
          <cell r="E107" t="str">
            <v>Student Assessment</v>
          </cell>
        </row>
        <row r="108">
          <cell r="E108" t="str">
            <v>Contracted Student Services</v>
          </cell>
        </row>
        <row r="109">
          <cell r="E109" t="str">
            <v>Transportation</v>
          </cell>
        </row>
        <row r="110">
          <cell r="E110" t="str">
            <v>Food Service</v>
          </cell>
        </row>
        <row r="111">
          <cell r="E111" t="str">
            <v xml:space="preserve">Other Direct Student Expense </v>
          </cell>
        </row>
        <row r="112">
          <cell r="E112" t="str">
            <v>Occupancy Expenses (NP)</v>
          </cell>
        </row>
        <row r="113">
          <cell r="E113" t="str">
            <v>Rent</v>
          </cell>
        </row>
        <row r="114">
          <cell r="E114" t="str">
            <v>Building Maintenance and Repairs</v>
          </cell>
        </row>
        <row r="115">
          <cell r="E115" t="str">
            <v>Utilities</v>
          </cell>
        </row>
        <row r="116">
          <cell r="E116" t="str">
            <v>Janitorial Supplies</v>
          </cell>
        </row>
        <row r="117">
          <cell r="E117" t="str">
            <v>Contracted Building Services</v>
          </cell>
        </row>
        <row r="118">
          <cell r="E118" t="str">
            <v>Parking</v>
          </cell>
        </row>
        <row r="119">
          <cell r="E119" t="str">
            <v>Furniture &amp; Fixtures (non capitalized)</v>
          </cell>
        </row>
        <row r="120">
          <cell r="E120" t="str">
            <v>General Expenses (NP)</v>
          </cell>
        </row>
        <row r="121">
          <cell r="E121" t="str">
            <v>Bank Fees</v>
          </cell>
        </row>
        <row r="122">
          <cell r="E122" t="str">
            <v>Computers &amp; Peripherals (not capitalized)</v>
          </cell>
        </row>
        <row r="123">
          <cell r="E123" t="str">
            <v>Dues and Memberships</v>
          </cell>
        </row>
        <row r="124">
          <cell r="E124" t="str">
            <v>Insurance</v>
          </cell>
        </row>
        <row r="125">
          <cell r="E125" t="str">
            <v>Marketing</v>
          </cell>
        </row>
        <row r="126">
          <cell r="E126" t="str">
            <v>Meals</v>
          </cell>
        </row>
        <row r="127">
          <cell r="E127" t="str">
            <v>Office Equipment Rental and Maintenance</v>
          </cell>
        </row>
        <row r="128">
          <cell r="E128" t="str">
            <v>PCSB Administration Fee</v>
          </cell>
        </row>
        <row r="129">
          <cell r="E129" t="str">
            <v>Postage and Shipping</v>
          </cell>
        </row>
        <row r="130">
          <cell r="E130" t="str">
            <v>Printing and Copying</v>
          </cell>
        </row>
        <row r="131">
          <cell r="E131" t="str">
            <v>Professional Services</v>
          </cell>
        </row>
        <row r="132">
          <cell r="E132" t="str">
            <v>Software and IT Services</v>
          </cell>
        </row>
        <row r="133">
          <cell r="E133" t="str">
            <v>Supplies</v>
          </cell>
        </row>
        <row r="134">
          <cell r="E134" t="str">
            <v>Staff Recruiting</v>
          </cell>
        </row>
        <row r="135">
          <cell r="E135" t="str">
            <v>Telecommunication/Internet</v>
          </cell>
        </row>
        <row r="136">
          <cell r="E136" t="str">
            <v>Travel Expense</v>
          </cell>
        </row>
        <row r="137">
          <cell r="E137" t="str">
            <v>Other Misc Expense</v>
          </cell>
        </row>
        <row r="138">
          <cell r="E138" t="str">
            <v>Other Expenses (NP)</v>
          </cell>
        </row>
        <row r="139">
          <cell r="E139" t="str">
            <v>Depreciation &amp; Amortization Expense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38"/>
  <sheetViews>
    <sheetView tabSelected="1" topLeftCell="B1" workbookViewId="0">
      <selection activeCell="C33" sqref="C33"/>
    </sheetView>
  </sheetViews>
  <sheetFormatPr baseColWidth="10" defaultRowHeight="16" x14ac:dyDescent="0.2"/>
  <cols>
    <col min="1" max="1" width="3.83203125" style="2" customWidth="1"/>
    <col min="2" max="2" width="39.5" style="2" customWidth="1"/>
    <col min="3" max="3" width="13.5" style="2" customWidth="1"/>
    <col min="4" max="16384" width="10.83203125" style="2"/>
  </cols>
  <sheetData>
    <row r="1" spans="1:4" x14ac:dyDescent="0.2">
      <c r="A1" s="1" t="s">
        <v>0</v>
      </c>
    </row>
    <row r="2" spans="1:4" x14ac:dyDescent="0.2">
      <c r="A2" s="1" t="s">
        <v>1</v>
      </c>
    </row>
    <row r="3" spans="1:4" x14ac:dyDescent="0.2">
      <c r="A3" s="1" t="s">
        <v>27</v>
      </c>
      <c r="C3" s="3"/>
    </row>
    <row r="4" spans="1:4" x14ac:dyDescent="0.2">
      <c r="A4" s="1"/>
    </row>
    <row r="5" spans="1:4" x14ac:dyDescent="0.2">
      <c r="A5" s="1"/>
    </row>
    <row r="6" spans="1:4" x14ac:dyDescent="0.2">
      <c r="A6" s="1"/>
    </row>
    <row r="7" spans="1:4" x14ac:dyDescent="0.2">
      <c r="A7"/>
      <c r="B7"/>
      <c r="C7"/>
      <c r="D7"/>
    </row>
    <row r="8" spans="1:4" x14ac:dyDescent="0.2">
      <c r="C8" s="4" t="s">
        <v>2</v>
      </c>
    </row>
    <row r="9" spans="1:4" x14ac:dyDescent="0.2">
      <c r="A9" s="2" t="s">
        <v>3</v>
      </c>
      <c r="C9" s="5"/>
    </row>
    <row r="10" spans="1:4" x14ac:dyDescent="0.2">
      <c r="B10" s="2" t="s">
        <v>4</v>
      </c>
      <c r="C10" s="5">
        <v>23937056.042679999</v>
      </c>
    </row>
    <row r="11" spans="1:4" x14ac:dyDescent="0.2">
      <c r="B11" s="2" t="s">
        <v>5</v>
      </c>
      <c r="C11" s="5">
        <v>2386307</v>
      </c>
    </row>
    <row r="12" spans="1:4" x14ac:dyDescent="0.2">
      <c r="B12" s="2" t="s">
        <v>6</v>
      </c>
      <c r="C12" s="5">
        <v>25000</v>
      </c>
    </row>
    <row r="13" spans="1:4" x14ac:dyDescent="0.2">
      <c r="B13" s="2" t="s">
        <v>7</v>
      </c>
      <c r="C13" s="5">
        <v>329000</v>
      </c>
    </row>
    <row r="14" spans="1:4" x14ac:dyDescent="0.2">
      <c r="A14" s="6" t="s">
        <v>8</v>
      </c>
      <c r="B14" s="6"/>
      <c r="C14" s="7">
        <f>SUM(C10:C13)</f>
        <v>26677363.042679999</v>
      </c>
    </row>
    <row r="15" spans="1:4" x14ac:dyDescent="0.2">
      <c r="A15" s="2" t="s">
        <v>9</v>
      </c>
      <c r="C15" s="5"/>
    </row>
    <row r="16" spans="1:4" x14ac:dyDescent="0.2">
      <c r="B16" s="2" t="s">
        <v>10</v>
      </c>
      <c r="C16" s="5">
        <v>14891601.51</v>
      </c>
    </row>
    <row r="17" spans="1:3" x14ac:dyDescent="0.2">
      <c r="B17" s="2" t="s">
        <v>11</v>
      </c>
      <c r="C17" s="5">
        <v>3841839.9910150003</v>
      </c>
    </row>
    <row r="18" spans="1:3" x14ac:dyDescent="0.2">
      <c r="B18" s="2" t="s">
        <v>12</v>
      </c>
      <c r="C18" s="5">
        <v>2355447.7999999998</v>
      </c>
    </row>
    <row r="19" spans="1:3" x14ac:dyDescent="0.2">
      <c r="B19" s="2" t="s">
        <v>13</v>
      </c>
      <c r="C19" s="5">
        <v>3873380.7885714285</v>
      </c>
    </row>
    <row r="20" spans="1:3" x14ac:dyDescent="0.2">
      <c r="B20" s="2" t="s">
        <v>14</v>
      </c>
      <c r="C20" s="5">
        <v>1365720.94738412</v>
      </c>
    </row>
    <row r="21" spans="1:3" x14ac:dyDescent="0.2">
      <c r="A21" s="8" t="s">
        <v>15</v>
      </c>
      <c r="B21" s="8"/>
      <c r="C21" s="9">
        <f>SUM(C16:C20)</f>
        <v>26327991.036970548</v>
      </c>
    </row>
    <row r="22" spans="1:3" x14ac:dyDescent="0.2">
      <c r="A22" s="8" t="s">
        <v>16</v>
      </c>
      <c r="B22" s="8"/>
      <c r="C22" s="9">
        <f>+C14-C21</f>
        <v>349372.00570945069</v>
      </c>
    </row>
    <row r="23" spans="1:3" x14ac:dyDescent="0.2">
      <c r="C23" s="10">
        <f>+C22/C14</f>
        <v>1.3096197144766708E-2</v>
      </c>
    </row>
    <row r="24" spans="1:3" x14ac:dyDescent="0.2">
      <c r="C24" s="11"/>
    </row>
    <row r="25" spans="1:3" x14ac:dyDescent="0.2">
      <c r="A25" s="2" t="s">
        <v>17</v>
      </c>
      <c r="C25" s="5">
        <v>695907.33333333326</v>
      </c>
    </row>
    <row r="26" spans="1:3" ht="17" thickBot="1" x14ac:dyDescent="0.25">
      <c r="A26" s="8" t="s">
        <v>18</v>
      </c>
      <c r="B26" s="8"/>
      <c r="C26" s="12">
        <f>+C22-C25</f>
        <v>-346535.32762388256</v>
      </c>
    </row>
    <row r="27" spans="1:3" ht="17" thickTop="1" x14ac:dyDescent="0.2">
      <c r="A27" s="13"/>
      <c r="B27" s="13"/>
      <c r="C27" s="10">
        <f>+C26/C14</f>
        <v>-1.2989864368133956E-2</v>
      </c>
    </row>
    <row r="28" spans="1:3" x14ac:dyDescent="0.2">
      <c r="A28" s="13"/>
      <c r="B28" s="13"/>
      <c r="C28" s="11"/>
    </row>
    <row r="29" spans="1:3" x14ac:dyDescent="0.2">
      <c r="A29" s="2" t="s">
        <v>19</v>
      </c>
      <c r="C29" s="5"/>
    </row>
    <row r="30" spans="1:3" x14ac:dyDescent="0.2">
      <c r="B30" s="2" t="s">
        <v>17</v>
      </c>
      <c r="C30" s="5">
        <v>695907.33333333326</v>
      </c>
    </row>
    <row r="31" spans="1:3" x14ac:dyDescent="0.2">
      <c r="B31" s="2" t="s">
        <v>20</v>
      </c>
      <c r="C31" s="5">
        <v>-148000</v>
      </c>
    </row>
    <row r="32" spans="1:3" x14ac:dyDescent="0.2">
      <c r="B32" s="2" t="s">
        <v>21</v>
      </c>
      <c r="C32" s="5">
        <v>-350000</v>
      </c>
    </row>
    <row r="33" spans="1:3" x14ac:dyDescent="0.2">
      <c r="B33" s="2" t="s">
        <v>22</v>
      </c>
      <c r="C33" s="5">
        <v>-10000</v>
      </c>
    </row>
    <row r="34" spans="1:3" x14ac:dyDescent="0.2">
      <c r="B34" s="2" t="s">
        <v>23</v>
      </c>
      <c r="C34" s="5">
        <v>-187922</v>
      </c>
    </row>
    <row r="35" spans="1:3" x14ac:dyDescent="0.2">
      <c r="A35" s="14" t="s">
        <v>24</v>
      </c>
      <c r="C35" s="15">
        <f>SUM(C30:C34)+C26</f>
        <v>-346549.99429054931</v>
      </c>
    </row>
    <row r="36" spans="1:3" x14ac:dyDescent="0.2">
      <c r="A36" s="14" t="s">
        <v>25</v>
      </c>
      <c r="C36" s="5">
        <v>7819000</v>
      </c>
    </row>
    <row r="37" spans="1:3" ht="17" thickBot="1" x14ac:dyDescent="0.25">
      <c r="A37" s="8" t="s">
        <v>26</v>
      </c>
      <c r="B37" s="8"/>
      <c r="C37" s="12">
        <f>+C35+C36</f>
        <v>7472450.0057094507</v>
      </c>
    </row>
    <row r="38" spans="1:3" ht="17" thickTop="1" x14ac:dyDescent="0.2">
      <c r="A38" s="14"/>
      <c r="C38" s="5"/>
    </row>
  </sheetData>
  <sheetProtection sheet="1" objects="1" scenarios="1"/>
  <phoneticPr fontId="8" type="noConversion"/>
  <pageMargins left="0.7" right="0.7" top="0.75" bottom="0.75" header="0.3" footer="0.3"/>
  <pageSetup scale="85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2017-06-01T15:30:45Z</cp:lastPrinted>
  <dcterms:created xsi:type="dcterms:W3CDTF">2017-06-01T15:26:41Z</dcterms:created>
  <dcterms:modified xsi:type="dcterms:W3CDTF">2017-06-01T17:50:40Z</dcterms:modified>
</cp:coreProperties>
</file>