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patten\Google Drive\BP Clients\Paul Public Charter School\PCSB\Budget Submissions\"/>
    </mc:Choice>
  </mc:AlternateContent>
  <bookViews>
    <workbookView xWindow="0" yWindow="0" windowWidth="20490" windowHeight="8310"/>
  </bookViews>
  <sheets>
    <sheet name="Budget" sheetId="3" r:id="rId1"/>
  </sheet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_xlnm._FilterDatabase" localSheetId="0" hidden="1">Budget!$B$6:$K$67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_xlnm.Print_Area" localSheetId="0">Budget!$A$1:$K$85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J56" i="3"/>
  <c r="I17" i="3"/>
  <c r="H56" i="3"/>
  <c r="J43" i="3"/>
  <c r="I56" i="3"/>
  <c r="J13" i="3"/>
  <c r="I13" i="3"/>
  <c r="I43" i="3"/>
  <c r="H13" i="3"/>
  <c r="I25" i="3"/>
  <c r="H17" i="3"/>
  <c r="H43" i="3"/>
  <c r="H25" i="3"/>
  <c r="J25" i="3"/>
  <c r="J26" i="3"/>
  <c r="H50" i="3"/>
  <c r="I39" i="3"/>
  <c r="J50" i="3"/>
  <c r="I50" i="3"/>
  <c r="I51" i="3" s="1"/>
  <c r="J39" i="3"/>
  <c r="J51" i="3" s="1"/>
  <c r="J57" i="3" s="1"/>
  <c r="H39" i="3"/>
  <c r="H51" i="3" s="1"/>
  <c r="H57" i="3" s="1"/>
  <c r="H26" i="3"/>
  <c r="H52" i="3" s="1"/>
  <c r="I26" i="3"/>
  <c r="I52" i="3" s="1"/>
  <c r="J58" i="3" l="1"/>
  <c r="J61" i="3" s="1"/>
  <c r="J67" i="3" s="1"/>
  <c r="I57" i="3"/>
  <c r="H58" i="3"/>
  <c r="H61" i="3" s="1"/>
  <c r="H67" i="3" s="1"/>
  <c r="I58" i="3"/>
  <c r="I61" i="3" s="1"/>
  <c r="I67" i="3" s="1"/>
  <c r="J52" i="3"/>
</calcChain>
</file>

<file path=xl/sharedStrings.xml><?xml version="1.0" encoding="utf-8"?>
<sst xmlns="http://schemas.openxmlformats.org/spreadsheetml/2006/main" count="71" uniqueCount="68">
  <si>
    <t>enrollment:</t>
  </si>
  <si>
    <t>Income Statement</t>
  </si>
  <si>
    <t>Account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</si>
  <si>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</si>
  <si>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</si>
  <si>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</si>
  <si>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</si>
  <si>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</si>
  <si>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</si>
  <si>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</si>
  <si>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</si>
  <si>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</si>
  <si>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</si>
  <si>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</si>
  <si>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</si>
  <si>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</si>
  <si>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</si>
  <si>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</si>
  <si>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</si>
  <si>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</si>
  <si>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</si>
  <si>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</si>
  <si>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</si>
  <si>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</si>
  <si>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</si>
  <si>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</si>
  <si>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</si>
  <si>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</si>
  <si>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</si>
  <si>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</si>
  <si>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</si>
  <si>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</si>
  <si>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</si>
  <si>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</si>
  <si>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</si>
  <si>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</si>
  <si>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</si>
  <si>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</si>
  <si>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</si>
  <si>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</si>
  <si>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</si>
  <si>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</si>
  <si>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</si>
  <si>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</si>
  <si>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</si>
  <si>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</si>
  <si>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</si>
  <si>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</si>
  <si>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</si>
  <si>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</si>
  <si>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</si>
  <si>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</si>
  <si>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</si>
  <si>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</si>
  <si>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1420 · Rental deductions</t>
  </si>
  <si>
    <t>2200 · Accrued salaries</t>
  </si>
  <si>
    <t>16XX · Fixed Asset Spending</t>
  </si>
  <si>
    <t>17XX · Accumulated Amort &amp; Depr</t>
  </si>
  <si>
    <t>2620 · Capital lease Liabiliy</t>
  </si>
  <si>
    <t>Net cash increase for year</t>
  </si>
  <si>
    <t>SY13-14</t>
  </si>
  <si>
    <t>SY14-15</t>
  </si>
  <si>
    <t>SY15-16</t>
  </si>
  <si>
    <t>SY17-18</t>
  </si>
  <si>
    <t>Past</t>
  </si>
  <si>
    <t>Future</t>
  </si>
  <si>
    <t>Budget (IS3), v1.6</t>
  </si>
  <si>
    <t>Paul Publc Charter School-FY18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</si>
</sst>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Border="1"/>
    <xf numFmtId="0" fontId="3" fillId="2" borderId="0" xfId="0" applyFont="1" applyFill="1"/>
    <xf numFmtId="49" fontId="5" fillId="0" borderId="0" xfId="0" applyNumberFormat="1" applyFont="1" applyBorder="1"/>
    <xf numFmtId="49" fontId="5" fillId="0" borderId="0" xfId="0" applyNumberFormat="1" applyFon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0" borderId="0" xfId="0" quotePrefix="1"/>
    <xf numFmtId="164" fontId="2" fillId="0" borderId="0" xfId="1" applyNumberFormat="1" applyFont="1" applyBorder="1" applyAlignment="1">
      <alignment horizontal="center"/>
    </xf>
    <xf numFmtId="49" fontId="10" fillId="5" borderId="3" xfId="0" applyNumberFormat="1" applyFont="1" applyFill="1" applyBorder="1" applyAlignment="1">
      <alignment horizontal="left"/>
    </xf>
    <xf numFmtId="164" fontId="2" fillId="0" borderId="0" xfId="1" applyNumberFormat="1" applyFont="1" applyBorder="1" applyAlignment="1">
      <alignment horizontal="right"/>
    </xf>
    <xf numFmtId="0" fontId="1" fillId="0" borderId="0" xfId="0" applyFont="1"/>
    <xf numFmtId="0" fontId="12" fillId="0" borderId="0" xfId="0" applyFont="1" applyFill="1" applyBorder="1"/>
    <xf numFmtId="0" fontId="0" fillId="0" borderId="0" xfId="0" applyBorder="1"/>
    <xf numFmtId="164" fontId="11" fillId="0" borderId="2" xfId="1" applyNumberFormat="1" applyFont="1" applyBorder="1" applyAlignment="1">
      <alignment horizontal="right"/>
    </xf>
    <xf numFmtId="0" fontId="14" fillId="0" borderId="0" xfId="0" applyFont="1" applyFill="1" applyBorder="1"/>
    <xf numFmtId="0" fontId="2" fillId="0" borderId="0" xfId="0" applyFont="1" applyBorder="1"/>
    <xf numFmtId="164" fontId="0" fillId="0" borderId="0" xfId="0" applyNumberFormat="1"/>
    <xf numFmtId="49" fontId="10" fillId="5" borderId="3" xfId="0" applyNumberFormat="1" applyFont="1" applyFill="1" applyBorder="1" applyAlignment="1"/>
    <xf numFmtId="49" fontId="13" fillId="5" borderId="0" xfId="0" applyNumberFormat="1" applyFont="1" applyFill="1" applyBorder="1" applyAlignment="1"/>
    <xf numFmtId="49" fontId="13" fillId="0" borderId="0" xfId="0" applyNumberFormat="1" applyFont="1" applyBorder="1" applyAlignment="1"/>
    <xf numFmtId="0" fontId="2" fillId="5" borderId="2" xfId="0" applyFont="1" applyFill="1" applyBorder="1" applyAlignment="1"/>
    <xf numFmtId="164" fontId="2" fillId="0" borderId="2" xfId="1" applyNumberFormat="1" applyFont="1" applyBorder="1" applyAlignment="1">
      <alignment horizontal="right"/>
    </xf>
    <xf numFmtId="0" fontId="2" fillId="5" borderId="0" xfId="0" applyFont="1" applyFill="1" applyBorder="1" applyAlignment="1"/>
    <xf numFmtId="49" fontId="10" fillId="5" borderId="0" xfId="0" applyNumberFormat="1" applyFont="1" applyFill="1" applyBorder="1" applyAlignment="1"/>
    <xf numFmtId="49" fontId="10" fillId="5" borderId="4" xfId="0" applyNumberFormat="1" applyFont="1" applyFill="1" applyBorder="1" applyAlignment="1"/>
    <xf numFmtId="49" fontId="10" fillId="5" borderId="7" xfId="0" applyNumberFormat="1" applyFont="1" applyFill="1" applyBorder="1" applyAlignment="1"/>
    <xf numFmtId="164" fontId="11" fillId="0" borderId="7" xfId="1" applyNumberFormat="1" applyFont="1" applyBorder="1" applyAlignment="1">
      <alignment horizontal="right"/>
    </xf>
    <xf numFmtId="0" fontId="11" fillId="5" borderId="0" xfId="0" applyFont="1" applyFill="1" applyBorder="1" applyAlignment="1"/>
    <xf numFmtId="49" fontId="10" fillId="5" borderId="5" xfId="0" applyNumberFormat="1" applyFont="1" applyFill="1" applyBorder="1" applyAlignment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/>
    <xf numFmtId="0" fontId="4" fillId="0" borderId="0" xfId="0" applyFont="1" applyAlignment="1"/>
    <xf numFmtId="0" fontId="2" fillId="0" borderId="0" xfId="0" applyFont="1" applyFill="1" applyAlignment="1"/>
    <xf numFmtId="0" fontId="6" fillId="0" borderId="0" xfId="0" applyFont="1" applyAlignment="1"/>
    <xf numFmtId="0" fontId="2" fillId="0" borderId="0" xfId="0" applyFont="1" applyAlignment="1"/>
    <xf numFmtId="164" fontId="8" fillId="3" borderId="1" xfId="1" applyNumberFormat="1" applyFont="1" applyFill="1" applyBorder="1" applyAlignment="1"/>
    <xf numFmtId="164" fontId="8" fillId="3" borderId="2" xfId="1" applyNumberFormat="1" applyFont="1" applyFill="1" applyBorder="1" applyAlignment="1"/>
    <xf numFmtId="0" fontId="8" fillId="4" borderId="3" xfId="0" applyFont="1" applyFill="1" applyBorder="1" applyAlignment="1"/>
    <xf numFmtId="0" fontId="9" fillId="4" borderId="0" xfId="0" applyFont="1" applyFill="1" applyBorder="1" applyAlignment="1"/>
    <xf numFmtId="0" fontId="8" fillId="4" borderId="0" xfId="0" applyFont="1" applyFill="1" applyBorder="1" applyAlignment="1"/>
    <xf numFmtId="0" fontId="11" fillId="5" borderId="3" xfId="0" applyFont="1" applyFill="1" applyBorder="1" applyAlignment="1"/>
    <xf numFmtId="49" fontId="13" fillId="5" borderId="3" xfId="0" applyNumberFormat="1" applyFont="1" applyFill="1" applyBorder="1" applyAlignment="1"/>
    <xf numFmtId="0" fontId="10" fillId="5" borderId="3" xfId="0" applyNumberFormat="1" applyFont="1" applyFill="1" applyBorder="1" applyAlignment="1"/>
    <xf numFmtId="0" fontId="11" fillId="5" borderId="2" xfId="0" applyFont="1" applyFill="1" applyBorder="1" applyAlignment="1"/>
    <xf numFmtId="49" fontId="10" fillId="5" borderId="1" xfId="0" applyNumberFormat="1" applyFont="1" applyFill="1" applyBorder="1" applyAlignment="1"/>
    <xf numFmtId="49" fontId="10" fillId="5" borderId="2" xfId="0" applyNumberFormat="1" applyFont="1" applyFill="1" applyBorder="1" applyAlignment="1"/>
    <xf numFmtId="49" fontId="5" fillId="5" borderId="0" xfId="0" applyNumberFormat="1" applyFont="1" applyFill="1" applyBorder="1" applyAlignment="1"/>
    <xf numFmtId="49" fontId="10" fillId="5" borderId="6" xfId="0" applyNumberFormat="1" applyFont="1" applyFill="1" applyBorder="1" applyAlignment="1"/>
    <xf numFmtId="0" fontId="11" fillId="5" borderId="7" xfId="0" applyFont="1" applyFill="1" applyBorder="1" applyAlignment="1"/>
    <xf numFmtId="0" fontId="0" fillId="0" borderId="0" xfId="0" applyAlignment="1"/>
    <xf numFmtId="43" fontId="0" fillId="0" borderId="0" xfId="0" applyNumberFormat="1"/>
    <xf numFmtId="9" fontId="0" fillId="0" borderId="0" xfId="0" applyNumberFormat="1"/>
    <xf numFmtId="0" fontId="8" fillId="3" borderId="8" xfId="0" applyFont="1" applyFill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right"/>
    </xf>
    <xf numFmtId="164" fontId="11" fillId="0" borderId="8" xfId="1" applyNumberFormat="1" applyFont="1" applyBorder="1" applyAlignment="1">
      <alignment horizontal="right"/>
    </xf>
    <xf numFmtId="164" fontId="8" fillId="3" borderId="8" xfId="1" applyNumberFormat="1" applyFont="1" applyFill="1" applyBorder="1" applyAlignment="1"/>
    <xf numFmtId="0" fontId="0" fillId="5" borderId="0" xfId="0" applyFill="1" applyBorder="1" applyAlignment="1"/>
    <xf numFmtId="164" fontId="2" fillId="0" borderId="8" xfId="1" applyNumberFormat="1" applyFont="1" applyBorder="1" applyAlignment="1">
      <alignment horizontal="right"/>
    </xf>
    <xf numFmtId="164" fontId="11" fillId="0" borderId="10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1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00-41F1-BA9F-2876DE08C795}"/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00-41F1-BA9F-2876DE08C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818216"/>
        <c:axId val="504817040"/>
      </c:lineChart>
      <c:catAx>
        <c:axId val="504818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8170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04817040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818216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15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/>
    <pageSetUpPr fitToPage="1"/>
  </sheetPr>
  <dimension ref="A1:P87"/>
  <sheetViews>
    <sheetView tabSelected="1" topLeftCell="A49" workbookViewId="0">
      <selection activeCell="N55" sqref="N55"/>
    </sheetView>
  </sheetViews>
  <sheetFormatPr defaultRowHeight="12.75" x14ac:dyDescent="0.2"/>
  <cols>
    <col min="1" max="1" width="2" customWidth="1"/>
    <col min="2" max="3" width="2" style="52" customWidth="1"/>
    <col min="4" max="4" width="25.7109375" style="52" customWidth="1"/>
    <col min="5" max="5" width="1.140625" style="52" hidden="1" customWidth="1"/>
    <col min="6" max="7" width="1.140625" style="52" customWidth="1"/>
    <col min="8" max="10" width="8" style="52" hidden="1" customWidth="1"/>
    <col min="11" max="11" width="13.42578125" bestFit="1" customWidth="1"/>
    <col min="12" max="12" width="3" customWidth="1"/>
  </cols>
  <sheetData>
    <row r="1" spans="1:12" x14ac:dyDescent="0.2">
      <c r="A1" s="1"/>
      <c r="B1" s="33"/>
      <c r="C1" s="33"/>
      <c r="D1" s="33"/>
      <c r="E1" s="33"/>
      <c r="F1" s="33"/>
      <c r="G1" s="33"/>
      <c r="H1" s="33">
        <v>1</v>
      </c>
      <c r="I1" s="33">
        <v>2</v>
      </c>
      <c r="J1" s="33">
        <v>3</v>
      </c>
      <c r="K1" s="2">
        <v>5</v>
      </c>
    </row>
    <row r="2" spans="1:12" ht="19.5" x14ac:dyDescent="0.4">
      <c r="A2" s="1"/>
      <c r="B2" s="34" t="s">
        <v>66</v>
      </c>
      <c r="C2" s="35"/>
      <c r="D2" s="35"/>
      <c r="E2" s="35"/>
      <c r="F2" s="35"/>
      <c r="G2" s="35"/>
      <c r="H2" s="34"/>
      <c r="I2" s="34"/>
      <c r="J2" s="34"/>
      <c r="K2" s="3"/>
    </row>
    <row r="3" spans="1:12" x14ac:dyDescent="0.2">
      <c r="A3" s="1"/>
      <c r="B3" s="36" t="s">
        <v>67</v>
      </c>
      <c r="C3" s="35"/>
      <c r="D3" s="35"/>
      <c r="E3" s="35"/>
      <c r="F3" s="35"/>
      <c r="G3" s="35"/>
      <c r="H3" s="36"/>
      <c r="I3" s="36"/>
      <c r="J3" s="36"/>
      <c r="K3" s="4"/>
    </row>
    <row r="4" spans="1:12" x14ac:dyDescent="0.2">
      <c r="A4" s="1"/>
      <c r="B4" s="37"/>
      <c r="C4" s="37"/>
      <c r="D4" s="37"/>
      <c r="E4" s="37"/>
      <c r="F4" s="37"/>
      <c r="G4" s="37"/>
      <c r="H4" s="37"/>
      <c r="I4" s="37"/>
      <c r="J4" s="37"/>
      <c r="K4" s="4"/>
    </row>
    <row r="5" spans="1:12" x14ac:dyDescent="0.2">
      <c r="A5" s="1"/>
      <c r="B5" s="37"/>
      <c r="C5" s="37"/>
      <c r="D5" s="5" t="s">
        <v>0</v>
      </c>
      <c r="E5" s="37"/>
      <c r="F5" s="37"/>
      <c r="G5" s="37"/>
      <c r="H5" s="37"/>
      <c r="I5" s="37"/>
      <c r="J5" s="37"/>
      <c r="K5" s="6">
        <v>742</v>
      </c>
    </row>
    <row r="6" spans="1:12" x14ac:dyDescent="0.2">
      <c r="A6" s="1"/>
      <c r="B6" s="38" t="s">
        <v>1</v>
      </c>
      <c r="C6" s="39"/>
      <c r="D6" s="39"/>
      <c r="E6" s="39"/>
      <c r="F6" s="39"/>
      <c r="G6" s="39"/>
      <c r="H6" s="7" t="s">
        <v>60</v>
      </c>
      <c r="I6" s="7" t="s">
        <v>61</v>
      </c>
      <c r="J6" s="7" t="s">
        <v>62</v>
      </c>
      <c r="K6" s="55" t="s">
        <v>63</v>
      </c>
      <c r="L6" s="8"/>
    </row>
    <row r="7" spans="1:12" x14ac:dyDescent="0.2">
      <c r="A7" s="1"/>
      <c r="B7" s="40" t="s">
        <v>2</v>
      </c>
      <c r="C7" s="41"/>
      <c r="D7" s="42"/>
      <c r="E7" s="42"/>
      <c r="F7" s="42"/>
      <c r="G7" s="42"/>
      <c r="H7" s="9" t="s">
        <v>64</v>
      </c>
      <c r="I7" s="9" t="s">
        <v>64</v>
      </c>
      <c r="J7" s="9" t="s">
        <v>64</v>
      </c>
      <c r="K7" s="56" t="s">
        <v>65</v>
      </c>
    </row>
    <row r="8" spans="1:12" x14ac:dyDescent="0.2">
      <c r="A8" s="1"/>
      <c r="B8" s="10" t="s">
        <v>3</v>
      </c>
      <c r="C8" s="24"/>
      <c r="D8" s="24"/>
      <c r="E8" s="24"/>
      <c r="F8" s="24"/>
      <c r="G8" s="24"/>
      <c r="H8" s="11"/>
      <c r="I8" s="11"/>
      <c r="J8" s="11"/>
      <c r="K8" s="57">
        <v>0</v>
      </c>
    </row>
    <row r="9" spans="1:12" x14ac:dyDescent="0.2">
      <c r="A9" s="1"/>
      <c r="B9" s="43" t="s">
        <v>4</v>
      </c>
      <c r="C9" s="29"/>
      <c r="D9" s="24"/>
      <c r="E9" s="24"/>
      <c r="F9" s="24"/>
      <c r="G9" s="24"/>
      <c r="H9" s="11"/>
      <c r="I9" s="11"/>
      <c r="J9" s="11"/>
      <c r="K9" s="57"/>
    </row>
    <row r="10" spans="1:12" x14ac:dyDescent="0.2">
      <c r="A10" s="1"/>
      <c r="B10" s="10"/>
      <c r="C10" s="24" t="s">
        <v>5</v>
      </c>
      <c r="D10" s="24"/>
      <c r="E10" s="24"/>
      <c r="F10" s="24"/>
      <c r="G10" s="24"/>
      <c r="H10" s="11">
        <v>0</v>
      </c>
      <c r="I10" s="11">
        <v>0</v>
      </c>
      <c r="J10" s="11">
        <v>0</v>
      </c>
      <c r="K10" s="57">
        <v>11680469.987282237</v>
      </c>
      <c r="L10" s="12"/>
    </row>
    <row r="11" spans="1:12" x14ac:dyDescent="0.2">
      <c r="A11" s="13"/>
      <c r="B11" s="44"/>
      <c r="C11" s="24" t="s">
        <v>6</v>
      </c>
      <c r="D11" s="24"/>
      <c r="E11" s="24"/>
      <c r="F11" s="24"/>
      <c r="G11" s="24"/>
      <c r="H11" s="11">
        <v>0</v>
      </c>
      <c r="I11" s="11">
        <v>0</v>
      </c>
      <c r="J11" s="11">
        <v>0</v>
      </c>
      <c r="K11" s="57">
        <v>2369004.176</v>
      </c>
      <c r="L11" s="14"/>
    </row>
    <row r="12" spans="1:12" x14ac:dyDescent="0.2">
      <c r="A12" s="13"/>
      <c r="B12" s="44"/>
      <c r="C12" s="24" t="s">
        <v>7</v>
      </c>
      <c r="D12" s="24"/>
      <c r="E12" s="24"/>
      <c r="F12" s="24"/>
      <c r="G12" s="24"/>
      <c r="H12" s="11">
        <v>0</v>
      </c>
      <c r="I12" s="11">
        <v>0</v>
      </c>
      <c r="J12" s="11">
        <v>0</v>
      </c>
      <c r="K12" s="57">
        <v>59988.654671320357</v>
      </c>
      <c r="L12" s="14"/>
    </row>
    <row r="13" spans="1:12" x14ac:dyDescent="0.2">
      <c r="A13" s="1"/>
      <c r="B13" s="45"/>
      <c r="C13" s="46" t="s">
        <v>8</v>
      </c>
      <c r="D13" s="46"/>
      <c r="E13" s="46"/>
      <c r="F13" s="46"/>
      <c r="G13" s="46"/>
      <c r="H13" s="15">
        <f>SUM(H10:H12)</f>
        <v>0</v>
      </c>
      <c r="I13" s="15">
        <f>SUM(I10:I12)</f>
        <v>0</v>
      </c>
      <c r="J13" s="15">
        <f>SUM(J10:J12)</f>
        <v>0</v>
      </c>
      <c r="K13" s="58">
        <v>14109462.817953559</v>
      </c>
    </row>
    <row r="14" spans="1:12" x14ac:dyDescent="0.2">
      <c r="A14" s="16"/>
      <c r="B14" s="43" t="s">
        <v>9</v>
      </c>
      <c r="C14" s="24"/>
      <c r="D14" s="24"/>
      <c r="E14" s="24"/>
      <c r="F14" s="24"/>
      <c r="G14" s="24"/>
      <c r="H14" s="11"/>
      <c r="I14" s="11"/>
      <c r="J14" s="11"/>
      <c r="K14" s="57"/>
    </row>
    <row r="15" spans="1:12" x14ac:dyDescent="0.2">
      <c r="A15" s="13"/>
      <c r="B15" s="44"/>
      <c r="C15" s="24" t="s">
        <v>10</v>
      </c>
      <c r="D15" s="24"/>
      <c r="E15" s="24"/>
      <c r="F15" s="24"/>
      <c r="G15" s="24"/>
      <c r="H15" s="11">
        <v>0</v>
      </c>
      <c r="I15" s="11">
        <v>0</v>
      </c>
      <c r="J15" s="11">
        <v>0</v>
      </c>
      <c r="K15" s="57">
        <v>655096.27602826839</v>
      </c>
    </row>
    <row r="16" spans="1:12" x14ac:dyDescent="0.2">
      <c r="A16" s="3"/>
      <c r="B16" s="44"/>
      <c r="C16" s="24" t="s">
        <v>11</v>
      </c>
      <c r="D16" s="24"/>
      <c r="E16" s="24"/>
      <c r="F16" s="24"/>
      <c r="G16" s="24"/>
      <c r="H16" s="11">
        <v>0</v>
      </c>
      <c r="I16" s="11">
        <v>0</v>
      </c>
      <c r="J16" s="11">
        <v>0</v>
      </c>
      <c r="K16" s="57">
        <v>224823.76976056915</v>
      </c>
    </row>
    <row r="17" spans="1:11" x14ac:dyDescent="0.2">
      <c r="A17" s="1"/>
      <c r="B17" s="44"/>
      <c r="C17" s="46" t="s">
        <v>12</v>
      </c>
      <c r="D17" s="46"/>
      <c r="E17" s="46"/>
      <c r="F17" s="46"/>
      <c r="G17" s="46"/>
      <c r="H17" s="15">
        <f>SUM(H15:H16)</f>
        <v>0</v>
      </c>
      <c r="I17" s="15">
        <f>SUM(I15:I16)</f>
        <v>0</v>
      </c>
      <c r="J17" s="15">
        <f>SUM(J15:J16)</f>
        <v>0</v>
      </c>
      <c r="K17" s="58">
        <v>879920.0457888376</v>
      </c>
    </row>
    <row r="18" spans="1:11" x14ac:dyDescent="0.2">
      <c r="A18" s="1"/>
      <c r="B18" s="43" t="s">
        <v>13</v>
      </c>
      <c r="C18" s="24"/>
      <c r="D18" s="24"/>
      <c r="E18" s="24"/>
      <c r="F18" s="24"/>
      <c r="G18" s="24"/>
      <c r="H18" s="11"/>
      <c r="I18" s="11"/>
      <c r="J18" s="11"/>
      <c r="K18" s="57"/>
    </row>
    <row r="19" spans="1:11" x14ac:dyDescent="0.2">
      <c r="A19" s="1"/>
      <c r="B19" s="44"/>
      <c r="C19" s="24" t="s">
        <v>14</v>
      </c>
      <c r="D19" s="24"/>
      <c r="E19" s="24"/>
      <c r="F19" s="24"/>
      <c r="G19" s="24"/>
      <c r="H19" s="11">
        <v>0</v>
      </c>
      <c r="I19" s="11">
        <v>0</v>
      </c>
      <c r="J19" s="11">
        <v>0</v>
      </c>
      <c r="K19" s="57">
        <v>18727.460000015348</v>
      </c>
    </row>
    <row r="20" spans="1:11" x14ac:dyDescent="0.2">
      <c r="A20" s="1"/>
      <c r="B20" s="44"/>
      <c r="C20" s="24" t="s">
        <v>15</v>
      </c>
      <c r="D20" s="24"/>
      <c r="E20" s="24"/>
      <c r="F20" s="24"/>
      <c r="G20" s="24"/>
      <c r="H20" s="11">
        <v>0</v>
      </c>
      <c r="I20" s="11">
        <v>0</v>
      </c>
      <c r="J20" s="11">
        <v>0</v>
      </c>
      <c r="K20" s="57">
        <v>84249.385439062506</v>
      </c>
    </row>
    <row r="21" spans="1:11" x14ac:dyDescent="0.2">
      <c r="A21" s="1"/>
      <c r="B21" s="44"/>
      <c r="C21" s="24" t="s">
        <v>16</v>
      </c>
      <c r="D21" s="24"/>
      <c r="E21" s="24"/>
      <c r="F21" s="24"/>
      <c r="G21" s="24"/>
      <c r="H21" s="11">
        <v>0</v>
      </c>
      <c r="I21" s="11">
        <v>0</v>
      </c>
      <c r="J21" s="11">
        <v>0</v>
      </c>
      <c r="K21" s="57">
        <v>78321.616308936209</v>
      </c>
    </row>
    <row r="22" spans="1:11" x14ac:dyDescent="0.2">
      <c r="A22" s="1"/>
      <c r="B22" s="44"/>
      <c r="C22" s="24" t="s">
        <v>17</v>
      </c>
      <c r="D22" s="24"/>
      <c r="E22" s="24"/>
      <c r="F22" s="24"/>
      <c r="G22" s="24"/>
      <c r="H22" s="11">
        <v>0</v>
      </c>
      <c r="I22" s="11">
        <v>0</v>
      </c>
      <c r="J22" s="11">
        <v>0</v>
      </c>
      <c r="K22" s="57">
        <v>58925.458968657542</v>
      </c>
    </row>
    <row r="23" spans="1:11" x14ac:dyDescent="0.2">
      <c r="A23" s="1"/>
      <c r="B23" s="44"/>
      <c r="C23" s="24" t="s">
        <v>18</v>
      </c>
      <c r="D23" s="24"/>
      <c r="E23" s="24"/>
      <c r="F23" s="24"/>
      <c r="G23" s="24"/>
      <c r="H23" s="11">
        <v>0</v>
      </c>
      <c r="I23" s="11">
        <v>0</v>
      </c>
      <c r="J23" s="11">
        <v>0</v>
      </c>
      <c r="K23" s="57">
        <v>34011.099521362637</v>
      </c>
    </row>
    <row r="24" spans="1:11" x14ac:dyDescent="0.2">
      <c r="A24" s="1"/>
      <c r="B24" s="44"/>
      <c r="C24" s="24" t="s">
        <v>19</v>
      </c>
      <c r="D24" s="24"/>
      <c r="E24" s="24"/>
      <c r="F24" s="24"/>
      <c r="G24" s="24"/>
      <c r="H24" s="11">
        <v>0</v>
      </c>
      <c r="I24" s="11">
        <v>0</v>
      </c>
      <c r="J24" s="11">
        <v>0</v>
      </c>
      <c r="K24" s="57">
        <v>15000</v>
      </c>
    </row>
    <row r="25" spans="1:11" x14ac:dyDescent="0.2">
      <c r="A25" s="1"/>
      <c r="B25" s="44"/>
      <c r="C25" s="46" t="s">
        <v>20</v>
      </c>
      <c r="D25" s="46"/>
      <c r="E25" s="46"/>
      <c r="F25" s="46"/>
      <c r="G25" s="46"/>
      <c r="H25" s="15">
        <f>SUM(H19:H24)</f>
        <v>0</v>
      </c>
      <c r="I25" s="15">
        <f>SUM(I19:I24)</f>
        <v>0</v>
      </c>
      <c r="J25" s="15">
        <f>SUM(J19:J24)</f>
        <v>0</v>
      </c>
      <c r="K25" s="58">
        <v>289235.02023803425</v>
      </c>
    </row>
    <row r="26" spans="1:11" x14ac:dyDescent="0.2">
      <c r="A26" s="1"/>
      <c r="B26" s="47" t="s">
        <v>21</v>
      </c>
      <c r="C26" s="48"/>
      <c r="D26" s="48"/>
      <c r="E26" s="48"/>
      <c r="F26" s="48"/>
      <c r="G26" s="48"/>
      <c r="H26" s="15">
        <f>SUM(H13,H17,H25)</f>
        <v>0</v>
      </c>
      <c r="I26" s="15">
        <f>SUM(I13,I17,I25)</f>
        <v>0</v>
      </c>
      <c r="J26" s="15">
        <f>SUM(J13,J17,J25)</f>
        <v>0</v>
      </c>
      <c r="K26" s="58">
        <v>15278617.883980431</v>
      </c>
    </row>
    <row r="27" spans="1:11" x14ac:dyDescent="0.2">
      <c r="A27" s="1"/>
      <c r="B27" s="19"/>
      <c r="C27" s="25"/>
      <c r="D27" s="25"/>
      <c r="E27" s="25"/>
      <c r="F27" s="25"/>
      <c r="G27" s="25"/>
      <c r="H27" s="11"/>
      <c r="I27" s="11"/>
      <c r="J27" s="11"/>
      <c r="K27" s="57"/>
    </row>
    <row r="28" spans="1:11" x14ac:dyDescent="0.2">
      <c r="A28" s="1"/>
      <c r="B28" s="43" t="s">
        <v>22</v>
      </c>
      <c r="C28" s="24"/>
      <c r="D28" s="24"/>
      <c r="E28" s="24"/>
      <c r="F28" s="24"/>
      <c r="G28" s="24"/>
      <c r="H28" s="11"/>
      <c r="I28" s="11"/>
      <c r="J28" s="11"/>
      <c r="K28" s="57"/>
    </row>
    <row r="29" spans="1:11" x14ac:dyDescent="0.2">
      <c r="A29" s="1"/>
      <c r="B29" s="43" t="s">
        <v>23</v>
      </c>
      <c r="C29" s="24"/>
      <c r="D29" s="24"/>
      <c r="E29" s="24"/>
      <c r="F29" s="24"/>
      <c r="G29" s="24"/>
      <c r="H29" s="11"/>
      <c r="I29" s="11"/>
      <c r="J29" s="11"/>
      <c r="K29" s="57"/>
    </row>
    <row r="30" spans="1:11" x14ac:dyDescent="0.2">
      <c r="A30" s="1"/>
      <c r="B30" s="44"/>
      <c r="C30" s="24" t="s">
        <v>24</v>
      </c>
      <c r="D30" s="24"/>
      <c r="E30" s="24"/>
      <c r="F30" s="24"/>
      <c r="G30" s="24"/>
      <c r="H30" s="11">
        <v>0</v>
      </c>
      <c r="I30" s="11">
        <v>0</v>
      </c>
      <c r="J30" s="11">
        <v>0</v>
      </c>
      <c r="K30" s="57">
        <v>5271095.1960905697</v>
      </c>
    </row>
    <row r="31" spans="1:11" x14ac:dyDescent="0.2">
      <c r="A31" s="1"/>
      <c r="B31" s="44"/>
      <c r="C31" s="24" t="s">
        <v>25</v>
      </c>
      <c r="D31" s="24"/>
      <c r="E31" s="24"/>
      <c r="F31" s="24"/>
      <c r="G31" s="24"/>
      <c r="H31" s="11">
        <v>0</v>
      </c>
      <c r="I31" s="11">
        <v>0</v>
      </c>
      <c r="J31" s="11">
        <v>0</v>
      </c>
      <c r="K31" s="57">
        <v>2530688.4704</v>
      </c>
    </row>
    <row r="32" spans="1:11" x14ac:dyDescent="0.2">
      <c r="A32" s="1"/>
      <c r="B32" s="44"/>
      <c r="C32" s="24" t="s">
        <v>26</v>
      </c>
      <c r="D32" s="24"/>
      <c r="E32" s="24"/>
      <c r="F32" s="24"/>
      <c r="G32" s="24"/>
      <c r="H32" s="11">
        <v>0</v>
      </c>
      <c r="I32" s="11">
        <v>0</v>
      </c>
      <c r="J32" s="11">
        <v>0</v>
      </c>
      <c r="K32" s="57">
        <v>238502</v>
      </c>
    </row>
    <row r="33" spans="1:14" x14ac:dyDescent="0.2">
      <c r="A33" s="1"/>
      <c r="B33" s="44"/>
      <c r="C33" s="24" t="s">
        <v>27</v>
      </c>
      <c r="D33" s="24"/>
      <c r="E33" s="24"/>
      <c r="F33" s="24"/>
      <c r="G33" s="24"/>
      <c r="H33" s="11">
        <v>0</v>
      </c>
      <c r="I33" s="11">
        <v>0</v>
      </c>
      <c r="J33" s="11">
        <v>0</v>
      </c>
      <c r="K33" s="57">
        <v>227788.32500000001</v>
      </c>
    </row>
    <row r="34" spans="1:14" x14ac:dyDescent="0.2">
      <c r="A34" s="1"/>
      <c r="B34" s="44"/>
      <c r="C34" s="24" t="s">
        <v>28</v>
      </c>
      <c r="D34" s="24"/>
      <c r="E34" s="24"/>
      <c r="F34" s="24"/>
      <c r="G34" s="24"/>
      <c r="H34" s="11">
        <v>0</v>
      </c>
      <c r="I34" s="11">
        <v>0</v>
      </c>
      <c r="J34" s="11">
        <v>0</v>
      </c>
      <c r="K34" s="57">
        <v>1088792.4893795766</v>
      </c>
    </row>
    <row r="35" spans="1:14" x14ac:dyDescent="0.2">
      <c r="A35" s="1"/>
      <c r="B35" s="44"/>
      <c r="C35" s="24" t="s">
        <v>29</v>
      </c>
      <c r="D35" s="24"/>
      <c r="E35" s="24"/>
      <c r="F35" s="24"/>
      <c r="G35" s="24"/>
      <c r="H35" s="11">
        <v>0</v>
      </c>
      <c r="I35" s="11">
        <v>0</v>
      </c>
      <c r="J35" s="11">
        <v>0</v>
      </c>
      <c r="K35" s="57">
        <v>691422.33164667722</v>
      </c>
    </row>
    <row r="36" spans="1:14" x14ac:dyDescent="0.2">
      <c r="A36" s="17"/>
      <c r="B36" s="44"/>
      <c r="C36" s="24" t="s">
        <v>30</v>
      </c>
      <c r="D36" s="24"/>
      <c r="E36" s="24"/>
      <c r="F36" s="24"/>
      <c r="G36" s="24"/>
      <c r="H36" s="11">
        <v>0</v>
      </c>
      <c r="I36" s="11">
        <v>0</v>
      </c>
      <c r="J36" s="11">
        <v>0</v>
      </c>
      <c r="K36" s="57">
        <v>130000</v>
      </c>
    </row>
    <row r="37" spans="1:14" x14ac:dyDescent="0.2">
      <c r="A37" s="1"/>
      <c r="B37" s="44"/>
      <c r="C37" s="24" t="s">
        <v>31</v>
      </c>
      <c r="D37" s="24"/>
      <c r="E37" s="24"/>
      <c r="F37" s="24"/>
      <c r="G37" s="24"/>
      <c r="H37" s="11">
        <v>0</v>
      </c>
      <c r="I37" s="11">
        <v>0</v>
      </c>
      <c r="J37" s="11">
        <v>0</v>
      </c>
      <c r="K37" s="57">
        <v>292905.18787260272</v>
      </c>
    </row>
    <row r="38" spans="1:14" x14ac:dyDescent="0.2">
      <c r="A38" s="1"/>
      <c r="B38" s="44"/>
      <c r="C38" s="24" t="s">
        <v>32</v>
      </c>
      <c r="D38" s="24"/>
      <c r="E38" s="24"/>
      <c r="F38" s="24"/>
      <c r="G38" s="24"/>
      <c r="H38" s="11">
        <v>0</v>
      </c>
      <c r="I38" s="11">
        <v>0</v>
      </c>
      <c r="J38" s="11">
        <v>0</v>
      </c>
      <c r="K38" s="57">
        <v>176021.39230093459</v>
      </c>
    </row>
    <row r="39" spans="1:14" x14ac:dyDescent="0.2">
      <c r="A39" s="1"/>
      <c r="B39" s="44"/>
      <c r="C39" s="46" t="s">
        <v>33</v>
      </c>
      <c r="D39" s="46"/>
      <c r="E39" s="46"/>
      <c r="F39" s="46"/>
      <c r="G39" s="46"/>
      <c r="H39" s="15">
        <f>SUM(H30:H38)</f>
        <v>0</v>
      </c>
      <c r="I39" s="15">
        <f>SUM(I30:I38)</f>
        <v>0</v>
      </c>
      <c r="J39" s="15">
        <f>SUM(J30:J38)</f>
        <v>0</v>
      </c>
      <c r="K39" s="58">
        <v>10647215.392690362</v>
      </c>
      <c r="N39" s="54"/>
    </row>
    <row r="40" spans="1:14" x14ac:dyDescent="0.2">
      <c r="A40" s="1"/>
      <c r="B40" s="43" t="s">
        <v>34</v>
      </c>
      <c r="C40" s="24"/>
      <c r="D40" s="24"/>
      <c r="E40" s="24"/>
      <c r="F40" s="24"/>
      <c r="G40" s="24"/>
      <c r="H40" s="11"/>
      <c r="I40" s="11"/>
      <c r="J40" s="11"/>
      <c r="K40" s="57"/>
    </row>
    <row r="41" spans="1:14" x14ac:dyDescent="0.2">
      <c r="A41" s="1"/>
      <c r="B41" s="44"/>
      <c r="C41" s="24" t="s">
        <v>35</v>
      </c>
      <c r="D41" s="24"/>
      <c r="E41" s="24"/>
      <c r="F41" s="24"/>
      <c r="G41" s="24"/>
      <c r="H41" s="11">
        <v>0</v>
      </c>
      <c r="I41" s="11">
        <v>0</v>
      </c>
      <c r="J41" s="11">
        <v>0</v>
      </c>
      <c r="K41" s="57">
        <v>117831.83679999947</v>
      </c>
    </row>
    <row r="42" spans="1:14" x14ac:dyDescent="0.2">
      <c r="A42" s="1"/>
      <c r="B42" s="44"/>
      <c r="C42" s="24" t="s">
        <v>36</v>
      </c>
      <c r="D42" s="24"/>
      <c r="E42" s="24"/>
      <c r="F42" s="24"/>
      <c r="G42" s="24"/>
      <c r="H42" s="11">
        <v>0</v>
      </c>
      <c r="I42" s="11">
        <v>0</v>
      </c>
      <c r="J42" s="11">
        <v>0</v>
      </c>
      <c r="K42" s="57">
        <v>761646.34600000002</v>
      </c>
    </row>
    <row r="43" spans="1:14" x14ac:dyDescent="0.2">
      <c r="A43" s="1"/>
      <c r="B43" s="45"/>
      <c r="C43" s="46" t="s">
        <v>37</v>
      </c>
      <c r="D43" s="46"/>
      <c r="E43" s="46"/>
      <c r="F43" s="46"/>
      <c r="G43" s="46"/>
      <c r="H43" s="15">
        <f>SUM(H41:H42)</f>
        <v>0</v>
      </c>
      <c r="I43" s="15">
        <f>SUM(I41:I42)</f>
        <v>0</v>
      </c>
      <c r="J43" s="15">
        <f>SUM(J41:J42)</f>
        <v>0</v>
      </c>
      <c r="K43" s="58">
        <v>879478.18279999949</v>
      </c>
      <c r="N43" s="54"/>
    </row>
    <row r="44" spans="1:14" x14ac:dyDescent="0.2">
      <c r="A44" s="1"/>
      <c r="B44" s="43" t="s">
        <v>38</v>
      </c>
      <c r="C44" s="24"/>
      <c r="D44" s="24"/>
      <c r="E44" s="24"/>
      <c r="F44" s="24"/>
      <c r="G44" s="24"/>
      <c r="H44" s="11"/>
      <c r="I44" s="11"/>
      <c r="J44" s="11"/>
      <c r="K44" s="57"/>
    </row>
    <row r="45" spans="1:14" x14ac:dyDescent="0.2">
      <c r="A45" s="1"/>
      <c r="B45" s="44"/>
      <c r="C45" s="24" t="s">
        <v>39</v>
      </c>
      <c r="D45" s="24"/>
      <c r="E45" s="24"/>
      <c r="F45" s="24"/>
      <c r="G45" s="24"/>
      <c r="H45" s="11">
        <v>0</v>
      </c>
      <c r="I45" s="11">
        <v>0</v>
      </c>
      <c r="J45" s="11">
        <v>0</v>
      </c>
      <c r="K45" s="57">
        <v>1013486.4729370977</v>
      </c>
    </row>
    <row r="46" spans="1:14" x14ac:dyDescent="0.2">
      <c r="A46" s="1"/>
      <c r="B46" s="44"/>
      <c r="C46" s="24" t="s">
        <v>40</v>
      </c>
      <c r="D46" s="24"/>
      <c r="E46" s="24"/>
      <c r="F46" s="24"/>
      <c r="G46" s="24"/>
      <c r="H46" s="11">
        <v>0</v>
      </c>
      <c r="I46" s="11">
        <v>0</v>
      </c>
      <c r="J46" s="11">
        <v>0</v>
      </c>
      <c r="K46" s="57">
        <v>276876.66106595821</v>
      </c>
    </row>
    <row r="47" spans="1:14" x14ac:dyDescent="0.2">
      <c r="A47" s="1"/>
      <c r="B47" s="44"/>
      <c r="C47" s="24" t="s">
        <v>41</v>
      </c>
      <c r="D47" s="24"/>
      <c r="E47" s="24"/>
      <c r="F47" s="24"/>
      <c r="G47" s="24"/>
      <c r="H47" s="11">
        <v>0</v>
      </c>
      <c r="I47" s="11">
        <v>0</v>
      </c>
      <c r="J47" s="11">
        <v>0</v>
      </c>
      <c r="K47" s="57">
        <v>777727.23623915983</v>
      </c>
    </row>
    <row r="48" spans="1:14" x14ac:dyDescent="0.2">
      <c r="A48" s="1"/>
      <c r="B48" s="44"/>
      <c r="C48" s="24" t="s">
        <v>42</v>
      </c>
      <c r="D48" s="24"/>
      <c r="E48" s="24"/>
      <c r="F48" s="24"/>
      <c r="G48" s="24"/>
      <c r="H48" s="11">
        <v>0</v>
      </c>
      <c r="I48" s="11">
        <v>0</v>
      </c>
      <c r="J48" s="11">
        <v>0</v>
      </c>
      <c r="K48" s="57">
        <v>55260.059699999991</v>
      </c>
    </row>
    <row r="49" spans="1:16" x14ac:dyDescent="0.2">
      <c r="A49" s="1"/>
      <c r="B49" s="44"/>
      <c r="C49" s="24" t="s">
        <v>43</v>
      </c>
      <c r="D49" s="24"/>
      <c r="E49" s="24"/>
      <c r="F49" s="24"/>
      <c r="G49" s="24"/>
      <c r="H49" s="11">
        <v>0</v>
      </c>
      <c r="I49" s="11">
        <v>0</v>
      </c>
      <c r="J49" s="11">
        <v>0</v>
      </c>
      <c r="K49" s="57">
        <v>15000</v>
      </c>
    </row>
    <row r="50" spans="1:16" x14ac:dyDescent="0.2">
      <c r="A50" s="1"/>
      <c r="B50" s="44"/>
      <c r="C50" s="46" t="s">
        <v>44</v>
      </c>
      <c r="D50" s="46"/>
      <c r="E50" s="46"/>
      <c r="F50" s="46"/>
      <c r="G50" s="46"/>
      <c r="H50" s="15">
        <f>SUM(H45:H49)</f>
        <v>0</v>
      </c>
      <c r="I50" s="15">
        <f>SUM(I45:I49)</f>
        <v>0</v>
      </c>
      <c r="J50" s="15">
        <f>SUM(J45:J49)</f>
        <v>0</v>
      </c>
      <c r="K50" s="58">
        <v>2138350.4299422158</v>
      </c>
      <c r="N50" s="54"/>
    </row>
    <row r="51" spans="1:16" x14ac:dyDescent="0.2">
      <c r="A51" s="1"/>
      <c r="B51" s="19" t="s">
        <v>45</v>
      </c>
      <c r="C51" s="22"/>
      <c r="D51" s="22"/>
      <c r="E51" s="22"/>
      <c r="F51" s="22"/>
      <c r="G51" s="22"/>
      <c r="H51" s="15">
        <f>SUM(H39,H43,H50)</f>
        <v>0</v>
      </c>
      <c r="I51" s="15">
        <f>SUM(I39,I43,I50)</f>
        <v>0</v>
      </c>
      <c r="J51" s="15">
        <f>SUM(J39,J43,J50)</f>
        <v>0</v>
      </c>
      <c r="K51" s="58">
        <v>13665044.005432576</v>
      </c>
      <c r="O51" s="18"/>
      <c r="P51" s="18"/>
    </row>
    <row r="52" spans="1:16" x14ac:dyDescent="0.2">
      <c r="A52" s="1"/>
      <c r="B52" s="47" t="s">
        <v>46</v>
      </c>
      <c r="C52" s="22"/>
      <c r="D52" s="22"/>
      <c r="E52" s="22"/>
      <c r="F52" s="22"/>
      <c r="G52" s="22"/>
      <c r="H52" s="15">
        <f>H26-H51</f>
        <v>0</v>
      </c>
      <c r="I52" s="15">
        <f>I26-I51</f>
        <v>0</v>
      </c>
      <c r="J52" s="15">
        <f>J26-J51</f>
        <v>0</v>
      </c>
      <c r="K52" s="58">
        <v>1613573.8785478547</v>
      </c>
    </row>
    <row r="53" spans="1:16" x14ac:dyDescent="0.2">
      <c r="A53" s="1"/>
      <c r="B53" s="19" t="s">
        <v>47</v>
      </c>
      <c r="C53" s="24"/>
      <c r="D53" s="24"/>
      <c r="E53" s="24"/>
      <c r="F53" s="24"/>
      <c r="G53" s="24"/>
      <c r="H53" s="11"/>
      <c r="I53" s="11"/>
      <c r="J53" s="11"/>
      <c r="K53" s="57"/>
    </row>
    <row r="54" spans="1:16" x14ac:dyDescent="0.2">
      <c r="A54" s="1"/>
      <c r="B54" s="44"/>
      <c r="C54" s="49" t="s">
        <v>48</v>
      </c>
      <c r="D54" s="49"/>
      <c r="E54" s="49"/>
      <c r="F54" s="49"/>
      <c r="G54" s="49"/>
      <c r="H54" s="11">
        <v>0</v>
      </c>
      <c r="I54" s="11">
        <v>0</v>
      </c>
      <c r="J54" s="11">
        <v>0</v>
      </c>
      <c r="K54" s="57">
        <v>1398583.2691406249</v>
      </c>
    </row>
    <row r="55" spans="1:16" x14ac:dyDescent="0.2">
      <c r="A55" s="1"/>
      <c r="B55" s="44"/>
      <c r="C55" s="49" t="s">
        <v>49</v>
      </c>
      <c r="D55" s="49"/>
      <c r="E55" s="49"/>
      <c r="F55" s="49"/>
      <c r="G55" s="49"/>
      <c r="H55" s="11">
        <v>0</v>
      </c>
      <c r="I55" s="11">
        <v>0</v>
      </c>
      <c r="J55" s="11">
        <v>0</v>
      </c>
      <c r="K55" s="57">
        <v>786049.99999999988</v>
      </c>
    </row>
    <row r="56" spans="1:16" x14ac:dyDescent="0.2">
      <c r="A56" s="1"/>
      <c r="B56" s="50" t="s">
        <v>50</v>
      </c>
      <c r="C56" s="51"/>
      <c r="D56" s="51"/>
      <c r="E56" s="46"/>
      <c r="F56" s="46"/>
      <c r="G56" s="46"/>
      <c r="H56" s="15">
        <f>SUM(H54:H55)</f>
        <v>0</v>
      </c>
      <c r="I56" s="15">
        <f>SUM(I54:I55)</f>
        <v>0</v>
      </c>
      <c r="J56" s="15">
        <f>SUM(J54:J55)</f>
        <v>0</v>
      </c>
      <c r="K56" s="58">
        <v>2184633.2691406249</v>
      </c>
    </row>
    <row r="57" spans="1:16" x14ac:dyDescent="0.2">
      <c r="A57" s="1"/>
      <c r="B57" s="50" t="s">
        <v>51</v>
      </c>
      <c r="C57" s="51"/>
      <c r="D57" s="51"/>
      <c r="E57" s="46"/>
      <c r="F57" s="46"/>
      <c r="G57" s="46"/>
      <c r="H57" s="15">
        <f>H51+H56</f>
        <v>0</v>
      </c>
      <c r="I57" s="15">
        <f>I51+I56</f>
        <v>0</v>
      </c>
      <c r="J57" s="15">
        <f>J51+J56</f>
        <v>0</v>
      </c>
      <c r="K57" s="58">
        <v>15849677.274573201</v>
      </c>
    </row>
    <row r="58" spans="1:16" x14ac:dyDescent="0.2">
      <c r="A58" s="1"/>
      <c r="B58" s="47" t="s">
        <v>52</v>
      </c>
      <c r="C58" s="48"/>
      <c r="D58" s="48"/>
      <c r="E58" s="48"/>
      <c r="F58" s="48"/>
      <c r="G58" s="48"/>
      <c r="H58" s="15">
        <f>H26-H57</f>
        <v>0</v>
      </c>
      <c r="I58" s="15">
        <f>I26-I57</f>
        <v>0</v>
      </c>
      <c r="J58" s="15">
        <f>J26-J57</f>
        <v>0</v>
      </c>
      <c r="K58" s="58">
        <v>-571059.39059277065</v>
      </c>
    </row>
    <row r="59" spans="1:16" x14ac:dyDescent="0.2">
      <c r="A59" s="1"/>
      <c r="B59" s="26"/>
      <c r="C59" s="30"/>
      <c r="D59" s="30"/>
      <c r="E59" s="25"/>
      <c r="F59" s="25"/>
      <c r="G59" s="25"/>
      <c r="H59" s="11"/>
      <c r="I59" s="11"/>
      <c r="J59" s="11"/>
      <c r="K59" s="57"/>
    </row>
    <row r="60" spans="1:16" x14ac:dyDescent="0.2">
      <c r="A60" s="14"/>
      <c r="B60" s="38" t="s">
        <v>53</v>
      </c>
      <c r="C60" s="39"/>
      <c r="D60" s="39"/>
      <c r="E60" s="39"/>
      <c r="F60" s="39"/>
      <c r="G60" s="39"/>
      <c r="H60" s="39"/>
      <c r="I60" s="39"/>
      <c r="J60" s="39"/>
      <c r="K60" s="59"/>
    </row>
    <row r="61" spans="1:16" x14ac:dyDescent="0.2">
      <c r="A61" s="1"/>
      <c r="B61" s="19"/>
      <c r="C61" s="20" t="s">
        <v>52</v>
      </c>
      <c r="D61" s="60"/>
      <c r="E61" s="60"/>
      <c r="F61" s="60"/>
      <c r="G61" s="60"/>
      <c r="H61" s="11">
        <f>H58</f>
        <v>0</v>
      </c>
      <c r="I61" s="11">
        <f>I58</f>
        <v>0</v>
      </c>
      <c r="J61" s="11">
        <f>J58</f>
        <v>0</v>
      </c>
      <c r="K61" s="57">
        <v>-571059.39059277065</v>
      </c>
    </row>
    <row r="62" spans="1:16" x14ac:dyDescent="0.2">
      <c r="A62" s="21"/>
      <c r="B62" s="19"/>
      <c r="C62" s="22" t="s">
        <v>54</v>
      </c>
      <c r="D62" s="22"/>
      <c r="E62" s="22"/>
      <c r="F62" s="22"/>
      <c r="G62" s="22"/>
      <c r="H62" s="23">
        <v>0</v>
      </c>
      <c r="I62" s="23">
        <v>0</v>
      </c>
      <c r="J62" s="23">
        <v>0</v>
      </c>
      <c r="K62" s="61">
        <v>52792.036799999471</v>
      </c>
    </row>
    <row r="63" spans="1:16" x14ac:dyDescent="0.2">
      <c r="A63" s="21"/>
      <c r="B63" s="19"/>
      <c r="C63" s="24" t="s">
        <v>55</v>
      </c>
      <c r="D63" s="24"/>
      <c r="E63" s="24"/>
      <c r="F63" s="24"/>
      <c r="G63" s="24"/>
      <c r="H63" s="11"/>
      <c r="I63" s="11"/>
      <c r="J63" s="11"/>
      <c r="K63" s="57">
        <v>14489.059769725252</v>
      </c>
    </row>
    <row r="64" spans="1:16" x14ac:dyDescent="0.2">
      <c r="A64" s="21"/>
      <c r="B64" s="19"/>
      <c r="C64" s="24" t="s">
        <v>56</v>
      </c>
      <c r="D64" s="24"/>
      <c r="E64" s="24"/>
      <c r="F64" s="24"/>
      <c r="G64" s="24"/>
      <c r="H64" s="11"/>
      <c r="I64" s="11"/>
      <c r="J64" s="11"/>
      <c r="K64" s="57">
        <v>-486916.34552812495</v>
      </c>
    </row>
    <row r="65" spans="1:11" x14ac:dyDescent="0.2">
      <c r="A65" s="21"/>
      <c r="B65" s="19"/>
      <c r="C65" s="24" t="s">
        <v>57</v>
      </c>
      <c r="D65" s="24"/>
      <c r="E65" s="24"/>
      <c r="F65" s="24"/>
      <c r="G65" s="24"/>
      <c r="H65" s="11"/>
      <c r="I65" s="11"/>
      <c r="J65" s="11"/>
      <c r="K65" s="57">
        <v>1296624.9623242186</v>
      </c>
    </row>
    <row r="66" spans="1:11" x14ac:dyDescent="0.2">
      <c r="A66" s="1"/>
      <c r="B66" s="19"/>
      <c r="C66" s="20" t="s">
        <v>58</v>
      </c>
      <c r="D66" s="25"/>
      <c r="E66" s="25"/>
      <c r="F66" s="25"/>
      <c r="G66" s="25"/>
      <c r="H66" s="11">
        <v>0</v>
      </c>
      <c r="I66" s="11">
        <v>0</v>
      </c>
      <c r="J66" s="11">
        <v>0</v>
      </c>
      <c r="K66" s="57">
        <v>-20812.850000000002</v>
      </c>
    </row>
    <row r="67" spans="1:11" x14ac:dyDescent="0.2">
      <c r="A67" s="21"/>
      <c r="B67" s="26"/>
      <c r="C67" s="27" t="s">
        <v>59</v>
      </c>
      <c r="D67" s="27"/>
      <c r="E67" s="27"/>
      <c r="F67" s="27"/>
      <c r="G67" s="27"/>
      <c r="H67" s="28">
        <f>SUM(H61:H66)</f>
        <v>0</v>
      </c>
      <c r="I67" s="28">
        <f>SUM(I61:I66)</f>
        <v>0</v>
      </c>
      <c r="J67" s="28">
        <f>SUM(J61:J66)</f>
        <v>0</v>
      </c>
      <c r="K67" s="62">
        <v>285117.47277304775</v>
      </c>
    </row>
    <row r="68" spans="1:11" x14ac:dyDescent="0.2">
      <c r="A68" s="21"/>
    </row>
    <row r="69" spans="1:11" x14ac:dyDescent="0.2">
      <c r="A69" s="14"/>
      <c r="B69" s="31"/>
      <c r="C69" s="32"/>
      <c r="D69" s="32"/>
      <c r="E69" s="32"/>
      <c r="F69" s="32"/>
      <c r="G69" s="32"/>
      <c r="H69" s="32"/>
      <c r="I69" s="32"/>
      <c r="J69" s="32"/>
    </row>
    <row r="70" spans="1:11" x14ac:dyDescent="0.2">
      <c r="A70" s="14"/>
      <c r="K70" s="53"/>
    </row>
    <row r="71" spans="1:11" x14ac:dyDescent="0.2">
      <c r="A71" s="14"/>
      <c r="K71" s="53"/>
    </row>
    <row r="72" spans="1:11" x14ac:dyDescent="0.2">
      <c r="A72" s="14"/>
    </row>
    <row r="73" spans="1:11" x14ac:dyDescent="0.2">
      <c r="A73" s="14"/>
    </row>
    <row r="74" spans="1:11" x14ac:dyDescent="0.2">
      <c r="A74" s="14"/>
    </row>
    <row r="75" spans="1:11" x14ac:dyDescent="0.2">
      <c r="A75" s="14"/>
    </row>
    <row r="76" spans="1:11" x14ac:dyDescent="0.2">
      <c r="A76" s="14"/>
    </row>
    <row r="77" spans="1:11" x14ac:dyDescent="0.2">
      <c r="A77" s="14"/>
    </row>
    <row r="78" spans="1:11" x14ac:dyDescent="0.2">
      <c r="A78" s="14"/>
    </row>
    <row r="79" spans="1:11" x14ac:dyDescent="0.2">
      <c r="A79" s="14"/>
    </row>
    <row r="80" spans="1:11" x14ac:dyDescent="0.2">
      <c r="A80" s="14"/>
    </row>
    <row r="81" spans="1:1" x14ac:dyDescent="0.2">
      <c r="A81" s="14"/>
    </row>
    <row r="82" spans="1:1" x14ac:dyDescent="0.2">
      <c r="A82" s="21"/>
    </row>
    <row r="83" spans="1:1" x14ac:dyDescent="0.2">
      <c r="A83" s="14"/>
    </row>
    <row r="84" spans="1:1" x14ac:dyDescent="0.2">
      <c r="A84" s="14"/>
    </row>
    <row r="85" spans="1:1" x14ac:dyDescent="0.2">
      <c r="A85" s="14"/>
    </row>
    <row r="87" spans="1:1" ht="26.25" customHeight="1" x14ac:dyDescent="0.2"/>
  </sheetData>
  <autoFilter ref="B6:K67"/>
  <conditionalFormatting sqref="H7:J7">
    <cfRule type="cellIs" dxfId="11" priority="151" operator="equal">
      <formula>"Current"</formula>
    </cfRule>
    <cfRule type="cellIs" dxfId="10" priority="152" operator="equal">
      <formula>"Future"</formula>
    </cfRule>
    <cfRule type="cellIs" dxfId="9" priority="153" operator="equal">
      <formula>"Past"</formula>
    </cfRule>
  </conditionalFormatting>
  <conditionalFormatting sqref="H8:J59 H61:K67">
    <cfRule type="expression" dxfId="8" priority="139">
      <formula>H$7="Future"</formula>
    </cfRule>
    <cfRule type="expression" dxfId="7" priority="140">
      <formula>H$7="Current"</formula>
    </cfRule>
    <cfRule type="expression" dxfId="6" priority="141">
      <formula>H$7="Past"</formula>
    </cfRule>
  </conditionalFormatting>
  <conditionalFormatting sqref="K7">
    <cfRule type="cellIs" dxfId="5" priority="115" operator="equal">
      <formula>"Current"</formula>
    </cfRule>
    <cfRule type="cellIs" dxfId="4" priority="116" operator="equal">
      <formula>"Future"</formula>
    </cfRule>
    <cfRule type="cellIs" dxfId="3" priority="117" operator="equal">
      <formula>"Past"</formula>
    </cfRule>
  </conditionalFormatting>
  <conditionalFormatting sqref="K8:K59">
    <cfRule type="expression" dxfId="2" priority="109">
      <formula>K$7="Future"</formula>
    </cfRule>
    <cfRule type="expression" dxfId="1" priority="110">
      <formula>K$7="Current"</formula>
    </cfRule>
    <cfRule type="expression" dxfId="0" priority="111">
      <formula>K$7="Past"</formula>
    </cfRule>
  </conditionalFormatting>
  <pageMargins left="0.7" right="0.7" top="0.75" bottom="0.75" header="0.3" footer="0.3"/>
  <pageSetup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Patten</dc:creator>
  <cp:lastModifiedBy>Bryan Patten</cp:lastModifiedBy>
  <cp:lastPrinted>2017-04-25T19:05:25Z</cp:lastPrinted>
  <dcterms:created xsi:type="dcterms:W3CDTF">2017-04-18T23:36:57Z</dcterms:created>
  <dcterms:modified xsi:type="dcterms:W3CDTF">2017-05-24T16:47:28Z</dcterms:modified>
</cp:coreProperties>
</file>