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lice.randall\Documents\EpiCenter Submissions\"/>
    </mc:Choice>
  </mc:AlternateContent>
  <bookViews>
    <workbookView xWindow="0" yWindow="0" windowWidth="20490" windowHeight="7755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Budget'!$A:$Z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5" i="5" l="1"/>
  <c r="I74" i="1" l="1"/>
  <c r="M74" i="1"/>
  <c r="Q74" i="1"/>
  <c r="U74" i="1"/>
  <c r="U73" i="1"/>
  <c r="Q73" i="1"/>
  <c r="M73" i="1"/>
  <c r="I73" i="1"/>
  <c r="J42" i="2" l="1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A2" i="4"/>
  <c r="J34" i="2"/>
  <c r="I34" i="2"/>
  <c r="I36" i="2" s="1"/>
  <c r="I44" i="2" s="1"/>
  <c r="H34" i="2"/>
  <c r="G34" i="2"/>
  <c r="E34" i="2"/>
  <c r="J29" i="2"/>
  <c r="I29" i="2"/>
  <c r="H29" i="2"/>
  <c r="G29" i="2"/>
  <c r="E29" i="2"/>
  <c r="A1" i="4"/>
  <c r="A1" i="1"/>
  <c r="A1" i="2"/>
  <c r="D58" i="4"/>
  <c r="D42" i="4"/>
  <c r="D31" i="4"/>
  <c r="D26" i="4"/>
  <c r="D34" i="4"/>
  <c r="D44" i="4" s="1"/>
  <c r="D24" i="4"/>
  <c r="B58" i="4"/>
  <c r="B42" i="4"/>
  <c r="B24" i="4"/>
  <c r="D37" i="4"/>
  <c r="U67" i="1"/>
  <c r="Q67" i="1"/>
  <c r="M67" i="1"/>
  <c r="I67" i="1"/>
  <c r="J36" i="2"/>
  <c r="H36" i="2"/>
  <c r="G36" i="2"/>
  <c r="E36" i="2"/>
  <c r="E44" i="2" s="1"/>
  <c r="J13" i="2"/>
  <c r="J19" i="2" s="1"/>
  <c r="I13" i="2"/>
  <c r="I19" i="2"/>
  <c r="H13" i="2"/>
  <c r="H19" i="2" s="1"/>
  <c r="G13" i="2"/>
  <c r="G19" i="2"/>
  <c r="E13" i="2"/>
  <c r="E19" i="2" s="1"/>
  <c r="B31" i="4"/>
  <c r="C31" i="4"/>
  <c r="C26" i="4"/>
  <c r="C34" i="4" s="1"/>
  <c r="B26" i="4"/>
  <c r="B34" i="4"/>
  <c r="B44" i="4" s="1"/>
  <c r="C58" i="4"/>
  <c r="C42" i="4"/>
  <c r="J44" i="2"/>
  <c r="G44" i="2"/>
  <c r="H44" i="2"/>
  <c r="C24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D53" i="4" l="1"/>
  <c r="D47" i="4"/>
  <c r="D50" i="4" s="1"/>
  <c r="B47" i="4"/>
  <c r="B50" i="4" s="1"/>
  <c r="B53" i="4"/>
  <c r="C37" i="4"/>
  <c r="C44" i="4"/>
  <c r="B37" i="4"/>
  <c r="U42" i="1"/>
  <c r="U32" i="1"/>
  <c r="M69" i="1"/>
  <c r="U14" i="1"/>
  <c r="Q60" i="1"/>
  <c r="M42" i="1"/>
  <c r="M14" i="1"/>
  <c r="I60" i="1"/>
  <c r="Q32" i="1"/>
  <c r="U60" i="1"/>
  <c r="Q14" i="1"/>
  <c r="D70" i="1"/>
  <c r="D71" i="1" s="1"/>
  <c r="D75" i="1" s="1"/>
  <c r="U50" i="1"/>
  <c r="Q69" i="1"/>
  <c r="Q50" i="1"/>
  <c r="I32" i="1"/>
  <c r="Q42" i="1"/>
  <c r="I14" i="1"/>
  <c r="T70" i="1"/>
  <c r="T71" i="1" s="1"/>
  <c r="T75" i="1" s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O70" i="1"/>
  <c r="O71" i="1" s="1"/>
  <c r="O75" i="1" s="1"/>
  <c r="S70" i="1"/>
  <c r="S71" i="1" s="1"/>
  <c r="S75" i="1" s="1"/>
  <c r="J70" i="1"/>
  <c r="J71" i="1" s="1"/>
  <c r="J75" i="1" s="1"/>
  <c r="U69" i="1"/>
  <c r="C53" i="4" l="1"/>
  <c r="C47" i="4"/>
  <c r="C50" i="4" s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M81" i="1" l="1"/>
  <c r="U81" i="1"/>
  <c r="Q81" i="1"/>
  <c r="I81" i="1"/>
  <c r="U71" i="1"/>
  <c r="U75" i="1" s="1"/>
  <c r="Q71" i="1"/>
  <c r="Q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<sst xmlns="http://schemas.openxmlformats.org/spreadsheetml/2006/main" count="289" uniqueCount="188">
  <si>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</si>
  <si>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</si>
  <si>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</si>
  <si>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</si>
  <si>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</si>
  <si>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</si>
  <si>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</si>
  <si>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</si>
  <si>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</si>
  <si>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</si>
  <si>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</si>
  <si>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</si>
  <si>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</si>
  <si>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</si>
  <si>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</si>
  <si>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</si>
  <si>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</si>
  <si>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</si>
  <si>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</si>
  <si>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</si>
  <si>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</si>
  <si>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</si>
  <si>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</si>
  <si>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</si>
  <si>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</si>
  <si>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</si>
  <si>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</si>
  <si>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</si>
  <si>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</si>
  <si>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</si>
  <si>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</si>
  <si>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</si>
  <si>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</si>
  <si>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</si>
  <si>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</si>
  <si>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</si>
  <si>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</si>
  <si>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</si>
  <si>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</si>
  <si>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</si>
  <si>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</si>
  <si>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</si>
  <si>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</si>
  <si>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</si>
  <si>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</si>
  <si>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</si>
  <si>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</si>
  <si>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</si>
  <si>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</si>
  <si>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</si>
  <si>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</si>
  <si>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</si>
  <si>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</si>
  <si>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</si>
  <si>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</si>
  <si>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</si>
  <si>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</si>
  <si>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</si>
  <si>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</si>
  <si>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</si>
  <si>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</si>
  <si>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</si>
  <si>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</si>
  <si>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</si>
  <si>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</si>
  <si>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</si>
  <si>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</si>
  <si>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</si>
  <si>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</si>
  <si>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</si>
  <si>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</si>
  <si>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</si>
  <si>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</si>
  <si>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</si>
  <si>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</si>
  <si>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</si>
  <si>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</si>
  <si>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</si>
  <si>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</si>
  <si>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</si>
  <si>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</si>
  <si>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</si>
  <si>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</si>
  <si>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</si>
  <si>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</si>
  <si>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</si>
  <si>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</si>
  <si>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</si>
  <si>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</si>
  <si>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</si>
  <si>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</si>
  <si>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</si>
  <si>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</si>
  <si>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</si>
  <si>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</si>
  <si>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</si>
  <si>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</si>
  <si>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</si>
  <si>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</si>
  <si>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</si>
  <si>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</si>
  <si>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</si>
  <si>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</si>
  <si>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</si>
  <si>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</si>
  <si>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</si>
  <si>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</si>
  <si>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</si>
  <si>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</si>
  <si>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</si>
  <si>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</si>
  <si>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</si>
  <si>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</si>
  <si>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</si>
  <si>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</si>
  <si>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</si>
  <si>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</si>
  <si>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</si>
  <si>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</si>
  <si>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</si>
  <si>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</si>
  <si>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</si>
  <si>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</si>
  <si>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</si>
  <si>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</si>
  <si>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</si>
  <si>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</si>
  <si>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</si>
  <si>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</si>
  <si>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</si>
  <si>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</si>
  <si>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</si>
  <si>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</si>
  <si>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</si>
  <si>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</si>
  <si>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</si>
  <si>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</si>
  <si>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</si>
  <si>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</si>
  <si>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</si>
  <si>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</si>
  <si>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</si>
  <si>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</si>
  <si>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</si>
  <si>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</si>
  <si>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</si>
  <si>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</si>
  <si>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</si>
  <si>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</si>
  <si>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</si>
  <si>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</si>
  <si>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</si>
  <si>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</si>
  <si>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</si>
  <si>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</si>
  <si>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</si>
  <si>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</si>
  <si>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Enter School Name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</si>
  <si>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</si>
  <si>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</si>
  <si>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</si>
  <si>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</si>
  <si>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</si>
  <si>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</si>
  <si>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</si>
  <si>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</si>
  <si>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</si>
  <si>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</si>
  <si>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</si>
  <si>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</si>
  <si>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</si>
  <si>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</si>
  <si>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</si>
  <si>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</si>
  <si>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</si>
  <si>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</si>
  <si>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</si>
  <si>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</si>
  <si>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</si>
  <si>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</si>
  <si>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</si>
  <si>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</si>
  <si>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Enter Fiscal Year Annual Budget</t>
  </si>
  <si>
    <t>Enter School Name BASIS DC</t>
  </si>
  <si>
    <t>Enter School Contact Name Alice Randall</t>
  </si>
  <si>
    <t>Enter School Contact Email alice.randall@basised.com</t>
  </si>
  <si>
    <t>Enter School Contact Phone Number 202-3935437</t>
  </si>
  <si>
    <t>Enter Fiscal Year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</si>
</sst>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0.000"/>
    <numFmt numFmtId="167" formatCode="#,##0.000_);[Red]\(#,##0.000\)"/>
    <numFmt numFmtId="168" formatCode="#,##0.0000_);[Red]\(#,##0.0000\)"/>
    <numFmt numFmtId="169" formatCode="0.0000%"/>
    <numFmt numFmtId="170" formatCode="#,##0.00\d_);[Red]\(#,##0.00\d\)"/>
    <numFmt numFmtId="171" formatCode="#,##0.00\x_);[Red]\(#,##0.00\x\)"/>
    <numFmt numFmtId="172" formatCode="#,##0.00%_);[Red]\(#,##0.00%\)"/>
    <numFmt numFmtId="173" formatCode="[$USD]\ #,##0.00_);[Red]\([$USD]\ #,##0.00\)"/>
    <numFmt numFmtId="174" formatCode="_(&quot;$&quot;* #,##0_);_(&quot;$&quot;* \(#,##0\);_(&quot;$&quot;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6" fillId="0" borderId="0" applyFill="0" applyBorder="0" applyProtection="0"/>
    <xf numFmtId="169" fontId="36" fillId="0" borderId="0" applyFill="0" applyBorder="0" applyProtection="0"/>
    <xf numFmtId="170" fontId="37" fillId="0" borderId="0" applyFill="0" applyBorder="0" applyProtection="0"/>
    <xf numFmtId="171" fontId="37" fillId="0" borderId="0" applyFill="0" applyBorder="0" applyProtection="0"/>
    <xf numFmtId="40" fontId="37" fillId="0" borderId="0" applyFill="0" applyBorder="0" applyProtection="0"/>
    <xf numFmtId="172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0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1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2" fontId="36" fillId="0" borderId="0" applyFill="0" applyBorder="0" applyProtection="0"/>
    <xf numFmtId="0" fontId="36" fillId="0" borderId="0" applyNumberFormat="0" applyFill="0" applyBorder="0" applyProtection="0"/>
    <xf numFmtId="173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166" fontId="22" fillId="2" borderId="24" xfId="28" applyNumberFormat="1" applyFont="1" applyFill="1" applyBorder="1" applyAlignment="1">
      <alignment horizontal="center"/>
    </xf>
    <xf numFmtId="166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4" fontId="22" fillId="0" borderId="3" xfId="2" applyNumberFormat="1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4" fontId="3" fillId="2" borderId="24" xfId="1" applyNumberFormat="1" applyFont="1" applyFill="1" applyBorder="1"/>
    <xf numFmtId="164" fontId="22" fillId="0" borderId="0" xfId="1" applyNumberFormat="1" applyFont="1" applyFill="1" applyBorder="1"/>
    <xf numFmtId="43" fontId="3" fillId="0" borderId="0" xfId="1" applyNumberFormat="1" applyFont="1" applyFill="1" applyBorder="1"/>
    <xf numFmtId="43" fontId="3" fillId="2" borderId="4" xfId="1" applyNumberFormat="1" applyFont="1" applyFill="1" applyBorder="1" applyAlignment="1">
      <alignment horizontal="center"/>
    </xf>
    <xf numFmtId="43" fontId="3" fillId="2" borderId="4" xfId="1" applyNumberFormat="1" applyFont="1" applyFill="1" applyBorder="1"/>
    <xf numFmtId="174" fontId="3" fillId="0" borderId="0" xfId="980" applyNumberFormat="1" applyFont="1"/>
    <xf numFmtId="174" fontId="22" fillId="0" borderId="3" xfId="980" applyNumberFormat="1" applyFont="1" applyFill="1" applyBorder="1"/>
    <xf numFmtId="164" fontId="22" fillId="0" borderId="3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tabSelected="1" zoomScaleNormal="100" zoomScaleSheetLayoutView="115" workbookViewId="0">
      <selection activeCell="D13" sqref="D13"/>
    </sheetView>
  </sheetViews>
  <sheetFormatPr defaultColWidth="9.140625" defaultRowHeight="12.75" x14ac:dyDescent="0.2"/>
  <cols>
    <col min="1" max="1" width="49.7109375" style="74" bestFit="1" customWidth="1"/>
    <col min="2" max="3" width="9.140625" style="74"/>
    <col min="4" max="4" width="52.42578125" style="74" customWidth="1"/>
    <col min="5" max="16384" width="9.140625" style="74"/>
  </cols>
  <sheetData>
    <row r="1" spans="1:1" x14ac:dyDescent="0.2">
      <c r="A1" s="73" t="s">
        <v>165</v>
      </c>
    </row>
    <row r="2" spans="1:1" x14ac:dyDescent="0.2">
      <c r="A2" s="75" t="s">
        <v>183</v>
      </c>
    </row>
    <row r="4" spans="1:1" x14ac:dyDescent="0.2">
      <c r="A4" s="75" t="s">
        <v>184</v>
      </c>
    </row>
    <row r="5" spans="1:1" x14ac:dyDescent="0.2">
      <c r="A5" s="75" t="s">
        <v>185</v>
      </c>
    </row>
    <row r="6" spans="1:1" x14ac:dyDescent="0.2">
      <c r="A6" s="75" t="s">
        <v>186</v>
      </c>
    </row>
    <row r="8" spans="1:1" x14ac:dyDescent="0.2">
      <c r="A8" s="75" t="s">
        <v>187</v>
      </c>
    </row>
    <row r="9" spans="1:1" x14ac:dyDescent="0.2">
      <c r="A9" s="75" t="s">
        <v>166</v>
      </c>
    </row>
  </sheetData>
  <pageMargins left="0.7" right="0.7" top="0.75" bottom="0.75" header="0.3" footer="0.3"/>
  <pageSetup paperSize="12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36" sqref="C36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6" t="str">
        <f>'Cover Sheet'!A2</f>
        <v>Enter School Name BASIS DC</v>
      </c>
    </row>
    <row r="2" spans="1:4" x14ac:dyDescent="0.2">
      <c r="A2" s="3" t="str">
        <f>'Cover Sheet'!A8&amp;" Enrollment Data"</f>
        <v>Enter Fiscal Year 2017-2018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7" t="s">
        <v>65</v>
      </c>
      <c r="B4" s="116" t="s">
        <v>108</v>
      </c>
      <c r="C4" s="116" t="s">
        <v>150</v>
      </c>
      <c r="D4" s="116" t="s">
        <v>149</v>
      </c>
    </row>
    <row r="5" spans="1:4" ht="16.5" customHeight="1" x14ac:dyDescent="0.2">
      <c r="A5" s="118"/>
      <c r="B5" s="116"/>
      <c r="C5" s="116"/>
      <c r="D5" s="116"/>
    </row>
    <row r="6" spans="1:4" ht="12.75" customHeight="1" x14ac:dyDescent="0.2">
      <c r="A6" s="8" t="s">
        <v>66</v>
      </c>
      <c r="B6" s="36"/>
      <c r="C6" s="37"/>
      <c r="D6" s="37"/>
    </row>
    <row r="7" spans="1:4" ht="12.75" customHeight="1" x14ac:dyDescent="0.2">
      <c r="A7" s="8" t="s">
        <v>67</v>
      </c>
      <c r="B7" s="36"/>
      <c r="C7" s="37"/>
      <c r="D7" s="37"/>
    </row>
    <row r="8" spans="1:4" ht="12.75" customHeight="1" x14ac:dyDescent="0.2">
      <c r="A8" s="8" t="s">
        <v>68</v>
      </c>
      <c r="B8" s="36"/>
      <c r="C8" s="37"/>
      <c r="D8" s="37"/>
    </row>
    <row r="9" spans="1:4" ht="12.75" customHeight="1" x14ac:dyDescent="0.2">
      <c r="A9" s="8" t="s">
        <v>69</v>
      </c>
      <c r="B9" s="36"/>
      <c r="C9" s="37"/>
      <c r="D9" s="37"/>
    </row>
    <row r="10" spans="1:4" ht="12.75" customHeight="1" x14ac:dyDescent="0.2">
      <c r="A10" s="8" t="s">
        <v>70</v>
      </c>
      <c r="B10" s="36"/>
      <c r="C10" s="37"/>
      <c r="D10" s="37"/>
    </row>
    <row r="11" spans="1:4" ht="12.75" customHeight="1" x14ac:dyDescent="0.2">
      <c r="A11" s="8" t="s">
        <v>71</v>
      </c>
      <c r="B11" s="36"/>
      <c r="C11" s="37"/>
      <c r="D11" s="37"/>
    </row>
    <row r="12" spans="1:4" ht="12.75" customHeight="1" x14ac:dyDescent="0.2">
      <c r="A12" s="8" t="s">
        <v>72</v>
      </c>
      <c r="B12" s="36"/>
      <c r="C12" s="37"/>
      <c r="D12" s="37"/>
    </row>
    <row r="13" spans="1:4" ht="12.75" customHeight="1" x14ac:dyDescent="0.2">
      <c r="A13" s="8" t="s">
        <v>73</v>
      </c>
      <c r="B13" s="37">
        <v>119</v>
      </c>
      <c r="C13" s="37">
        <v>120</v>
      </c>
      <c r="D13" s="37"/>
    </row>
    <row r="14" spans="1:4" ht="12.75" customHeight="1" x14ac:dyDescent="0.2">
      <c r="A14" s="9" t="s">
        <v>74</v>
      </c>
      <c r="B14" s="37">
        <v>132</v>
      </c>
      <c r="C14" s="37">
        <v>105</v>
      </c>
      <c r="D14" s="37"/>
    </row>
    <row r="15" spans="1:4" ht="12.75" customHeight="1" x14ac:dyDescent="0.2">
      <c r="A15" s="9" t="s">
        <v>75</v>
      </c>
      <c r="B15" s="37">
        <v>114</v>
      </c>
      <c r="C15" s="37">
        <v>105</v>
      </c>
      <c r="D15" s="37"/>
    </row>
    <row r="16" spans="1:4" ht="12.75" customHeight="1" x14ac:dyDescent="0.2">
      <c r="A16" s="9" t="s">
        <v>76</v>
      </c>
      <c r="B16" s="37">
        <v>95</v>
      </c>
      <c r="C16" s="37">
        <v>100</v>
      </c>
      <c r="D16" s="37"/>
    </row>
    <row r="17" spans="1:4" ht="12.75" customHeight="1" x14ac:dyDescent="0.2">
      <c r="A17" s="8" t="s">
        <v>77</v>
      </c>
      <c r="B17" s="37">
        <v>57</v>
      </c>
      <c r="C17" s="37">
        <v>60</v>
      </c>
      <c r="D17" s="37"/>
    </row>
    <row r="18" spans="1:4" ht="12.75" customHeight="1" x14ac:dyDescent="0.2">
      <c r="A18" s="8" t="s">
        <v>78</v>
      </c>
      <c r="B18" s="37">
        <v>49</v>
      </c>
      <c r="C18" s="37">
        <v>50</v>
      </c>
      <c r="D18" s="37"/>
    </row>
    <row r="19" spans="1:4" ht="12.75" customHeight="1" x14ac:dyDescent="0.2">
      <c r="A19" s="8" t="s">
        <v>79</v>
      </c>
      <c r="B19" s="37">
        <v>17</v>
      </c>
      <c r="C19" s="37">
        <v>40</v>
      </c>
      <c r="D19" s="37"/>
    </row>
    <row r="20" spans="1:4" ht="12.75" customHeight="1" x14ac:dyDescent="0.2">
      <c r="A20" s="8" t="s">
        <v>80</v>
      </c>
      <c r="B20" s="37">
        <v>15</v>
      </c>
      <c r="C20" s="37">
        <v>15</v>
      </c>
      <c r="D20" s="37"/>
    </row>
    <row r="21" spans="1:4" ht="12.75" customHeight="1" x14ac:dyDescent="0.2">
      <c r="A21" s="8" t="s">
        <v>81</v>
      </c>
      <c r="B21" s="36"/>
      <c r="C21" s="37"/>
      <c r="D21" s="37"/>
    </row>
    <row r="22" spans="1:4" ht="12.75" customHeight="1" x14ac:dyDescent="0.2">
      <c r="A22" s="8" t="s">
        <v>82</v>
      </c>
      <c r="B22" s="36"/>
      <c r="C22" s="37"/>
      <c r="D22" s="37"/>
    </row>
    <row r="23" spans="1:4" ht="13.5" customHeight="1" x14ac:dyDescent="0.2">
      <c r="A23" s="9" t="s">
        <v>83</v>
      </c>
      <c r="B23" s="36"/>
      <c r="C23" s="37"/>
      <c r="D23" s="37"/>
    </row>
    <row r="24" spans="1:4" x14ac:dyDescent="0.2">
      <c r="A24" s="17" t="s">
        <v>84</v>
      </c>
      <c r="B24" s="13">
        <f>SUM(B6:B23)</f>
        <v>598</v>
      </c>
      <c r="C24" s="13">
        <f>SUM(C6:C23)</f>
        <v>595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85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86</v>
      </c>
      <c r="B27" s="36">
        <v>17</v>
      </c>
      <c r="C27" s="37">
        <v>20</v>
      </c>
      <c r="D27" s="37"/>
    </row>
    <row r="28" spans="1:4" ht="12.75" customHeight="1" x14ac:dyDescent="0.2">
      <c r="A28" s="8" t="s">
        <v>87</v>
      </c>
      <c r="B28" s="36">
        <v>6</v>
      </c>
      <c r="C28" s="37">
        <v>9</v>
      </c>
      <c r="D28" s="37"/>
    </row>
    <row r="29" spans="1:4" ht="12.75" customHeight="1" x14ac:dyDescent="0.2">
      <c r="A29" s="8" t="s">
        <v>88</v>
      </c>
      <c r="B29" s="36">
        <v>1</v>
      </c>
      <c r="C29" s="37">
        <v>1</v>
      </c>
      <c r="D29" s="37"/>
    </row>
    <row r="30" spans="1:4" ht="12.75" customHeight="1" x14ac:dyDescent="0.2">
      <c r="A30" s="8" t="s">
        <v>89</v>
      </c>
      <c r="B30" s="36">
        <v>1</v>
      </c>
      <c r="C30" s="37">
        <v>0</v>
      </c>
      <c r="D30" s="37"/>
    </row>
    <row r="31" spans="1:4" ht="13.5" customHeight="1" x14ac:dyDescent="0.2">
      <c r="A31" s="17" t="s">
        <v>90</v>
      </c>
      <c r="B31" s="13">
        <f>SUM(B27:B30)</f>
        <v>25</v>
      </c>
      <c r="C31" s="13">
        <f>SUM(C27:C30)</f>
        <v>30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91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92</v>
      </c>
      <c r="B35" s="38">
        <v>5</v>
      </c>
      <c r="C35" s="39">
        <v>3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93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94</v>
      </c>
      <c r="B38" s="40"/>
      <c r="C38" s="37"/>
      <c r="D38" s="37"/>
    </row>
    <row r="39" spans="1:6" ht="12.75" customHeight="1" x14ac:dyDescent="0.2">
      <c r="A39" s="7" t="s">
        <v>95</v>
      </c>
      <c r="B39" s="40"/>
      <c r="C39" s="37"/>
      <c r="D39" s="37"/>
    </row>
    <row r="40" spans="1:6" ht="12.75" customHeight="1" x14ac:dyDescent="0.2">
      <c r="A40" s="7" t="s">
        <v>96</v>
      </c>
      <c r="B40" s="40"/>
      <c r="C40" s="37"/>
      <c r="D40" s="37"/>
      <c r="F40" s="4"/>
    </row>
    <row r="41" spans="1:6" ht="12.75" customHeight="1" x14ac:dyDescent="0.2">
      <c r="A41" s="7" t="s">
        <v>97</v>
      </c>
      <c r="B41" s="40"/>
      <c r="C41" s="37"/>
      <c r="D41" s="37"/>
      <c r="F41" s="4"/>
    </row>
    <row r="42" spans="1:6" ht="13.5" customHeight="1" x14ac:dyDescent="0.2">
      <c r="A42" s="24" t="s">
        <v>98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99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100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101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101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147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148</v>
      </c>
      <c r="B51" s="39">
        <v>47</v>
      </c>
      <c r="C51" s="39">
        <v>57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102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103</v>
      </c>
      <c r="B54" s="42"/>
      <c r="C54" s="37"/>
      <c r="D54" s="37"/>
      <c r="F54" s="4"/>
    </row>
    <row r="55" spans="1:6" ht="12.75" customHeight="1" x14ac:dyDescent="0.2">
      <c r="A55" s="7" t="s">
        <v>104</v>
      </c>
      <c r="B55" s="42"/>
      <c r="C55" s="37"/>
      <c r="D55" s="37"/>
      <c r="F55" s="4"/>
    </row>
    <row r="56" spans="1:6" ht="12.75" customHeight="1" x14ac:dyDescent="0.2">
      <c r="A56" s="7" t="s">
        <v>105</v>
      </c>
      <c r="B56" s="42"/>
      <c r="C56" s="37"/>
      <c r="D56" s="37"/>
      <c r="F56" s="4"/>
    </row>
    <row r="57" spans="1:6" ht="12.75" customHeight="1" x14ac:dyDescent="0.2">
      <c r="A57" s="7" t="s">
        <v>106</v>
      </c>
      <c r="B57" s="42"/>
      <c r="C57" s="37"/>
      <c r="D57" s="37"/>
      <c r="F57" s="4"/>
    </row>
    <row r="58" spans="1:6" ht="14.25" customHeight="1" x14ac:dyDescent="0.25">
      <c r="A58" s="30" t="s">
        <v>107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Z75"/>
  <sheetViews>
    <sheetView showGridLines="0" view="pageBreakPreview" topLeftCell="A46" zoomScaleSheetLayoutView="100" workbookViewId="0">
      <selection activeCell="X75" activeCellId="3" sqref="L75 P75 T75 X75"/>
    </sheetView>
  </sheetViews>
  <sheetFormatPr defaultColWidth="9.140625" defaultRowHeight="12.75" customHeight="1" x14ac:dyDescent="0.2"/>
  <cols>
    <col min="1" max="1" width="1.85546875" style="43" customWidth="1"/>
    <col min="2" max="2" width="30.42578125" style="43" customWidth="1"/>
    <col min="3" max="3" width="2.85546875" style="43" customWidth="1"/>
    <col min="4" max="4" width="12.7109375" style="43" bestFit="1" customWidth="1"/>
    <col min="5" max="5" width="2.7109375" style="2" customWidth="1"/>
    <col min="6" max="6" width="10.7109375" style="44" customWidth="1"/>
    <col min="7" max="7" width="4.85546875" style="2" customWidth="1"/>
    <col min="8" max="8" width="14.140625" style="2" customWidth="1"/>
    <col min="9" max="11" width="10.7109375" style="43" customWidth="1"/>
    <col min="12" max="12" width="13.5703125" style="43" bestFit="1" customWidth="1"/>
    <col min="13" max="15" width="10.7109375" style="43" customWidth="1"/>
    <col min="16" max="16" width="13.5703125" style="43" bestFit="1" customWidth="1"/>
    <col min="17" max="19" width="10.7109375" style="43" customWidth="1"/>
    <col min="20" max="20" width="13.5703125" style="43" bestFit="1" customWidth="1"/>
    <col min="21" max="23" width="10.7109375" style="43" customWidth="1"/>
    <col min="24" max="24" width="13.5703125" style="43" bestFit="1" customWidth="1"/>
    <col min="25" max="25" width="2.7109375" style="43" customWidth="1"/>
    <col min="26" max="26" width="14.85546875" style="43" customWidth="1"/>
    <col min="27" max="16384" width="9.140625" style="43"/>
  </cols>
  <sheetData>
    <row r="1" spans="1:26" ht="12.75" customHeight="1" x14ac:dyDescent="0.2">
      <c r="A1" s="62" t="s">
        <v>157</v>
      </c>
      <c r="B1" s="62"/>
    </row>
    <row r="2" spans="1:26" ht="12.75" customHeight="1" x14ac:dyDescent="0.2">
      <c r="A2" s="43" t="s">
        <v>182</v>
      </c>
    </row>
    <row r="3" spans="1:26" x14ac:dyDescent="0.2">
      <c r="A3" s="45"/>
      <c r="B3" s="46"/>
      <c r="C3" s="45"/>
      <c r="D3" s="46"/>
      <c r="F3" s="2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5"/>
    </row>
    <row r="4" spans="1:26" x14ac:dyDescent="0.2">
      <c r="A4" s="2"/>
      <c r="B4" s="2"/>
      <c r="C4" s="45"/>
      <c r="D4" s="49" t="s">
        <v>181</v>
      </c>
      <c r="E4" s="50"/>
      <c r="F4" s="50"/>
      <c r="G4" s="50"/>
      <c r="H4" s="50"/>
      <c r="I4" s="49" t="s">
        <v>168</v>
      </c>
      <c r="J4" s="49" t="s">
        <v>169</v>
      </c>
      <c r="K4" s="49" t="s">
        <v>170</v>
      </c>
      <c r="L4" s="49" t="s">
        <v>109</v>
      </c>
      <c r="M4" s="49" t="s">
        <v>171</v>
      </c>
      <c r="N4" s="49" t="s">
        <v>172</v>
      </c>
      <c r="O4" s="49" t="s">
        <v>173</v>
      </c>
      <c r="P4" s="49" t="s">
        <v>110</v>
      </c>
      <c r="Q4" s="49" t="s">
        <v>174</v>
      </c>
      <c r="R4" s="49" t="s">
        <v>175</v>
      </c>
      <c r="S4" s="49" t="s">
        <v>176</v>
      </c>
      <c r="T4" s="49" t="s">
        <v>111</v>
      </c>
      <c r="U4" s="49" t="s">
        <v>177</v>
      </c>
      <c r="V4" s="49" t="s">
        <v>178</v>
      </c>
      <c r="W4" s="49" t="s">
        <v>179</v>
      </c>
      <c r="X4" s="49" t="s">
        <v>112</v>
      </c>
      <c r="Y4" s="45"/>
      <c r="Z4" s="49" t="s">
        <v>181</v>
      </c>
    </row>
    <row r="5" spans="1:26" x14ac:dyDescent="0.2">
      <c r="B5" s="2"/>
      <c r="C5" s="45"/>
      <c r="D5" s="51">
        <v>2018</v>
      </c>
      <c r="E5" s="52"/>
      <c r="F5" s="52"/>
      <c r="G5" s="52"/>
      <c r="H5" s="52"/>
      <c r="I5" s="51">
        <v>2018</v>
      </c>
      <c r="J5" s="51">
        <v>2018</v>
      </c>
      <c r="K5" s="51">
        <v>2018</v>
      </c>
      <c r="L5" s="51">
        <v>2018</v>
      </c>
      <c r="M5" s="51">
        <v>2018</v>
      </c>
      <c r="N5" s="51">
        <v>2018</v>
      </c>
      <c r="O5" s="51">
        <v>2018</v>
      </c>
      <c r="P5" s="51">
        <v>2018</v>
      </c>
      <c r="Q5" s="51">
        <v>2018</v>
      </c>
      <c r="R5" s="51">
        <v>2018</v>
      </c>
      <c r="S5" s="51">
        <v>2018</v>
      </c>
      <c r="T5" s="51">
        <v>2018</v>
      </c>
      <c r="U5" s="51">
        <v>2018</v>
      </c>
      <c r="V5" s="51">
        <v>2018</v>
      </c>
      <c r="W5" s="51">
        <v>2018</v>
      </c>
      <c r="X5" s="51">
        <v>2018</v>
      </c>
      <c r="Y5" s="45"/>
      <c r="Z5" s="51" t="s">
        <v>140</v>
      </c>
    </row>
    <row r="6" spans="1:26" x14ac:dyDescent="0.2">
      <c r="A6" s="53" t="s">
        <v>0</v>
      </c>
      <c r="B6" s="2"/>
      <c r="C6" s="45"/>
      <c r="Y6" s="45"/>
    </row>
    <row r="7" spans="1:26" x14ac:dyDescent="0.2">
      <c r="A7" s="46"/>
      <c r="B7" s="46" t="s">
        <v>1</v>
      </c>
      <c r="C7" s="45"/>
      <c r="D7" s="54">
        <v>6947488</v>
      </c>
      <c r="E7" s="55"/>
      <c r="F7" s="55"/>
      <c r="G7" s="55"/>
      <c r="H7" s="55"/>
      <c r="I7" s="111">
        <v>578957.33333333337</v>
      </c>
      <c r="J7" s="111">
        <v>578957.33333333337</v>
      </c>
      <c r="K7" s="111">
        <v>578957.33333333337</v>
      </c>
      <c r="L7" s="55">
        <v>1736872</v>
      </c>
      <c r="M7" s="54">
        <v>578957.33333333337</v>
      </c>
      <c r="N7" s="54">
        <v>578957.33333333337</v>
      </c>
      <c r="O7" s="54">
        <v>578957.33333333337</v>
      </c>
      <c r="P7" s="55">
        <v>1736872</v>
      </c>
      <c r="Q7" s="54">
        <v>578957.33333333337</v>
      </c>
      <c r="R7" s="54">
        <v>578957.33333333337</v>
      </c>
      <c r="S7" s="54">
        <v>578957.33333333337</v>
      </c>
      <c r="T7" s="55">
        <v>1736872</v>
      </c>
      <c r="U7" s="54">
        <v>578957.33333333337</v>
      </c>
      <c r="V7" s="54">
        <v>578957.33333333337</v>
      </c>
      <c r="W7" s="54">
        <v>578957.33333333337</v>
      </c>
      <c r="X7" s="55">
        <v>1736872</v>
      </c>
      <c r="Y7" s="45"/>
      <c r="Z7" s="47">
        <v>6947488</v>
      </c>
    </row>
    <row r="8" spans="1:26" x14ac:dyDescent="0.2">
      <c r="A8" s="46"/>
      <c r="B8" s="46" t="s">
        <v>2</v>
      </c>
      <c r="C8" s="45"/>
      <c r="D8" s="54"/>
      <c r="E8" s="55"/>
      <c r="F8" s="55"/>
      <c r="G8" s="55"/>
      <c r="H8" s="55"/>
      <c r="I8" s="54"/>
      <c r="J8" s="54"/>
      <c r="K8" s="54"/>
      <c r="L8" s="55">
        <v>0</v>
      </c>
      <c r="M8" s="54"/>
      <c r="N8" s="54"/>
      <c r="O8" s="54">
        <v>0</v>
      </c>
      <c r="P8" s="55">
        <v>0</v>
      </c>
      <c r="Q8" s="54">
        <v>0</v>
      </c>
      <c r="R8" s="54">
        <v>0</v>
      </c>
      <c r="S8" s="54">
        <v>0</v>
      </c>
      <c r="T8" s="55">
        <v>0</v>
      </c>
      <c r="U8" s="54">
        <v>0</v>
      </c>
      <c r="V8" s="54">
        <v>0</v>
      </c>
      <c r="W8" s="54">
        <v>0</v>
      </c>
      <c r="X8" s="55">
        <v>0</v>
      </c>
      <c r="Y8" s="45"/>
      <c r="Z8" s="47">
        <v>0</v>
      </c>
    </row>
    <row r="9" spans="1:26" x14ac:dyDescent="0.2">
      <c r="A9" s="46"/>
      <c r="B9" s="46" t="s">
        <v>3</v>
      </c>
      <c r="C9" s="45"/>
      <c r="D9" s="54">
        <v>1899673</v>
      </c>
      <c r="E9" s="55"/>
      <c r="F9" s="55"/>
      <c r="G9" s="55"/>
      <c r="H9" s="55"/>
      <c r="I9" s="111">
        <v>158306.08333333334</v>
      </c>
      <c r="J9" s="54">
        <v>158306.08333333334</v>
      </c>
      <c r="K9" s="54">
        <v>158306.08333333334</v>
      </c>
      <c r="L9" s="55">
        <v>474918.25</v>
      </c>
      <c r="M9" s="54">
        <v>158306.08333333334</v>
      </c>
      <c r="N9" s="54">
        <v>158306.08333333334</v>
      </c>
      <c r="O9" s="54">
        <v>158306.08333333334</v>
      </c>
      <c r="P9" s="55">
        <v>474918.25</v>
      </c>
      <c r="Q9" s="54">
        <v>158306.08333333334</v>
      </c>
      <c r="R9" s="54">
        <v>158306.08333333334</v>
      </c>
      <c r="S9" s="54">
        <v>158306.08333333334</v>
      </c>
      <c r="T9" s="55">
        <v>474918.25</v>
      </c>
      <c r="U9" s="54">
        <v>158306.08333333334</v>
      </c>
      <c r="V9" s="54">
        <v>158306.08333333334</v>
      </c>
      <c r="W9" s="54">
        <v>158306.08333333334</v>
      </c>
      <c r="X9" s="55">
        <v>474918.25</v>
      </c>
      <c r="Y9" s="45"/>
      <c r="Z9" s="47">
        <v>1899673</v>
      </c>
    </row>
    <row r="10" spans="1:26" x14ac:dyDescent="0.2">
      <c r="A10" s="46"/>
      <c r="B10" s="46" t="s">
        <v>4</v>
      </c>
      <c r="C10" s="45"/>
      <c r="D10" s="54">
        <v>130259</v>
      </c>
      <c r="E10" s="55"/>
      <c r="F10" s="55"/>
      <c r="G10" s="55"/>
      <c r="H10" s="55"/>
      <c r="I10" s="111">
        <v>10854.916666666666</v>
      </c>
      <c r="J10" s="54">
        <v>10854.916666666666</v>
      </c>
      <c r="K10" s="54">
        <v>10854.916666666666</v>
      </c>
      <c r="L10" s="55">
        <v>32564.75</v>
      </c>
      <c r="M10" s="54">
        <v>10854.916666666666</v>
      </c>
      <c r="N10" s="54">
        <v>10854.916666666666</v>
      </c>
      <c r="O10" s="54">
        <v>10854.916666666666</v>
      </c>
      <c r="P10" s="55">
        <v>32564.75</v>
      </c>
      <c r="Q10" s="54">
        <v>10854.916666666666</v>
      </c>
      <c r="R10" s="54">
        <v>10854.916666666666</v>
      </c>
      <c r="S10" s="54">
        <v>10854.916666666666</v>
      </c>
      <c r="T10" s="55">
        <v>32564.75</v>
      </c>
      <c r="U10" s="54">
        <v>10854.916666666666</v>
      </c>
      <c r="V10" s="54">
        <v>10854.916666666666</v>
      </c>
      <c r="W10" s="54">
        <v>10854.916666666666</v>
      </c>
      <c r="X10" s="55">
        <v>32564.75</v>
      </c>
      <c r="Y10" s="45"/>
      <c r="Z10" s="47">
        <v>130259</v>
      </c>
    </row>
    <row r="11" spans="1:26" x14ac:dyDescent="0.2">
      <c r="A11" s="46"/>
      <c r="B11" s="46" t="s">
        <v>5</v>
      </c>
      <c r="C11" s="45"/>
      <c r="D11" s="54"/>
      <c r="E11" s="55"/>
      <c r="F11" s="55"/>
      <c r="G11" s="55"/>
      <c r="H11" s="55"/>
      <c r="I11" s="54"/>
      <c r="J11" s="54"/>
      <c r="K11" s="54"/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4">
        <v>0</v>
      </c>
      <c r="R11" s="54">
        <v>0</v>
      </c>
      <c r="S11" s="54">
        <v>0</v>
      </c>
      <c r="T11" s="55">
        <v>0</v>
      </c>
      <c r="U11" s="54">
        <v>0</v>
      </c>
      <c r="V11" s="54">
        <v>0</v>
      </c>
      <c r="W11" s="54">
        <v>0</v>
      </c>
      <c r="X11" s="55">
        <v>0</v>
      </c>
      <c r="Y11" s="45"/>
      <c r="Z11" s="47">
        <v>0</v>
      </c>
    </row>
    <row r="12" spans="1:26" x14ac:dyDescent="0.2">
      <c r="A12" s="46"/>
      <c r="B12" s="46" t="s">
        <v>6</v>
      </c>
      <c r="C12" s="45"/>
      <c r="D12" s="54">
        <v>116888</v>
      </c>
      <c r="E12" s="55"/>
      <c r="F12" s="55"/>
      <c r="G12" s="55"/>
      <c r="H12" s="55"/>
      <c r="I12" s="111">
        <v>9740.6666666666661</v>
      </c>
      <c r="J12" s="54">
        <v>9740.6666666666661</v>
      </c>
      <c r="K12" s="54">
        <v>9740.6666666666661</v>
      </c>
      <c r="L12" s="55">
        <v>29222</v>
      </c>
      <c r="M12" s="54">
        <v>9740.6666666666661</v>
      </c>
      <c r="N12" s="54">
        <v>9740.6666666666661</v>
      </c>
      <c r="O12" s="54">
        <v>9740.6666666666661</v>
      </c>
      <c r="P12" s="55">
        <v>29222</v>
      </c>
      <c r="Q12" s="54">
        <v>9740.6666666666661</v>
      </c>
      <c r="R12" s="54">
        <v>9740.6666666666661</v>
      </c>
      <c r="S12" s="54">
        <v>9740.6666666666661</v>
      </c>
      <c r="T12" s="55">
        <v>29222</v>
      </c>
      <c r="U12" s="54">
        <v>9740.6666666666661</v>
      </c>
      <c r="V12" s="54">
        <v>9740.6666666666661</v>
      </c>
      <c r="W12" s="54">
        <v>9740.6666666666661</v>
      </c>
      <c r="X12" s="55">
        <v>29222</v>
      </c>
      <c r="Y12" s="45"/>
      <c r="Z12" s="47">
        <v>116888</v>
      </c>
    </row>
    <row r="13" spans="1:26" x14ac:dyDescent="0.2">
      <c r="A13" s="46"/>
      <c r="B13" s="46" t="s">
        <v>7</v>
      </c>
      <c r="C13" s="45"/>
      <c r="D13" s="54">
        <v>322896</v>
      </c>
      <c r="E13" s="55"/>
      <c r="F13" s="55"/>
      <c r="G13" s="55"/>
      <c r="H13" s="55"/>
      <c r="I13" s="54">
        <v>26908</v>
      </c>
      <c r="J13" s="54">
        <v>26908</v>
      </c>
      <c r="K13" s="54">
        <v>26908</v>
      </c>
      <c r="L13" s="55">
        <v>80724</v>
      </c>
      <c r="M13" s="54">
        <v>26908</v>
      </c>
      <c r="N13" s="54">
        <v>26908</v>
      </c>
      <c r="O13" s="54">
        <v>26908</v>
      </c>
      <c r="P13" s="55">
        <v>80724</v>
      </c>
      <c r="Q13" s="54">
        <v>26908</v>
      </c>
      <c r="R13" s="54">
        <v>26908</v>
      </c>
      <c r="S13" s="54">
        <v>26908</v>
      </c>
      <c r="T13" s="55">
        <v>80724</v>
      </c>
      <c r="U13" s="54">
        <v>26908</v>
      </c>
      <c r="V13" s="54">
        <v>26908</v>
      </c>
      <c r="W13" s="54">
        <v>26908</v>
      </c>
      <c r="X13" s="55">
        <v>80724</v>
      </c>
      <c r="Y13" s="45"/>
      <c r="Z13" s="47">
        <v>322896</v>
      </c>
    </row>
    <row r="14" spans="1:26" x14ac:dyDescent="0.2">
      <c r="A14" s="46"/>
      <c r="B14" s="46" t="s">
        <v>8</v>
      </c>
      <c r="C14" s="45"/>
      <c r="D14" s="54"/>
      <c r="E14" s="55"/>
      <c r="F14" s="55"/>
      <c r="G14" s="55"/>
      <c r="H14" s="55"/>
      <c r="I14" s="54"/>
      <c r="J14" s="54"/>
      <c r="K14" s="54"/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4">
        <v>0</v>
      </c>
      <c r="R14" s="54">
        <v>0</v>
      </c>
      <c r="S14" s="54">
        <v>0</v>
      </c>
      <c r="T14" s="55">
        <v>0</v>
      </c>
      <c r="U14" s="54">
        <v>0</v>
      </c>
      <c r="V14" s="54">
        <v>0</v>
      </c>
      <c r="W14" s="54">
        <v>0</v>
      </c>
      <c r="X14" s="55">
        <v>0</v>
      </c>
      <c r="Y14" s="45"/>
      <c r="Z14" s="48">
        <v>0</v>
      </c>
    </row>
    <row r="15" spans="1:26" x14ac:dyDescent="0.2">
      <c r="A15" s="46"/>
      <c r="B15" s="56" t="s">
        <v>9</v>
      </c>
      <c r="C15" s="45"/>
      <c r="D15" s="77">
        <v>9417204</v>
      </c>
      <c r="E15" s="105"/>
      <c r="F15" s="105"/>
      <c r="G15" s="105"/>
      <c r="H15" s="105"/>
      <c r="I15" s="77">
        <v>784767</v>
      </c>
      <c r="J15" s="77">
        <v>784767</v>
      </c>
      <c r="K15" s="77">
        <v>784767</v>
      </c>
      <c r="L15" s="77">
        <v>2354301</v>
      </c>
      <c r="M15" s="77">
        <v>784767</v>
      </c>
      <c r="N15" s="77">
        <v>784767</v>
      </c>
      <c r="O15" s="77">
        <v>784767</v>
      </c>
      <c r="P15" s="77">
        <v>2354301</v>
      </c>
      <c r="Q15" s="77">
        <v>784767</v>
      </c>
      <c r="R15" s="77">
        <v>784767</v>
      </c>
      <c r="S15" s="77">
        <v>784767</v>
      </c>
      <c r="T15" s="77">
        <v>2354301</v>
      </c>
      <c r="U15" s="77">
        <v>784767</v>
      </c>
      <c r="V15" s="77">
        <v>784767</v>
      </c>
      <c r="W15" s="77">
        <v>784767</v>
      </c>
      <c r="X15" s="77">
        <v>2354301</v>
      </c>
      <c r="Y15" s="106"/>
      <c r="Z15" s="107">
        <v>9417204</v>
      </c>
    </row>
    <row r="16" spans="1:26" x14ac:dyDescent="0.2">
      <c r="A16" s="46"/>
      <c r="B16" s="59"/>
      <c r="C16" s="45"/>
      <c r="D16" s="60"/>
      <c r="E16" s="61"/>
      <c r="F16" s="61"/>
      <c r="G16" s="61"/>
      <c r="H16" s="61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45"/>
    </row>
    <row r="17" spans="1:26" x14ac:dyDescent="0.2">
      <c r="A17" s="62" t="s">
        <v>10</v>
      </c>
      <c r="B17" s="2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45"/>
    </row>
    <row r="18" spans="1:26" ht="13.5" x14ac:dyDescent="0.25">
      <c r="A18" s="64" t="s">
        <v>11</v>
      </c>
      <c r="B18" s="2"/>
      <c r="C18" s="45"/>
      <c r="D18" s="2"/>
      <c r="F18" s="2" t="s">
        <v>139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5"/>
    </row>
    <row r="19" spans="1:26" x14ac:dyDescent="0.2">
      <c r="A19" s="46"/>
      <c r="B19" s="2" t="s">
        <v>12</v>
      </c>
      <c r="C19" s="45"/>
      <c r="D19" s="65"/>
      <c r="E19" s="66"/>
      <c r="F19" s="65"/>
      <c r="G19" s="66"/>
      <c r="H19" s="66"/>
      <c r="I19" s="65"/>
      <c r="J19" s="65"/>
      <c r="K19" s="65"/>
      <c r="L19" s="67">
        <v>0</v>
      </c>
      <c r="M19" s="65"/>
      <c r="N19" s="65"/>
      <c r="O19" s="65"/>
      <c r="P19" s="67">
        <v>0</v>
      </c>
      <c r="Q19" s="65"/>
      <c r="R19" s="65"/>
      <c r="S19" s="65"/>
      <c r="T19" s="67">
        <v>0</v>
      </c>
      <c r="U19" s="65"/>
      <c r="V19" s="65"/>
      <c r="W19" s="65"/>
      <c r="X19" s="67">
        <v>0</v>
      </c>
      <c r="Y19" s="45"/>
      <c r="Z19" s="47">
        <v>0</v>
      </c>
    </row>
    <row r="20" spans="1:26" x14ac:dyDescent="0.2">
      <c r="A20" s="46"/>
      <c r="B20" s="2" t="s">
        <v>13</v>
      </c>
      <c r="C20" s="45"/>
      <c r="D20" s="65">
        <v>3012074</v>
      </c>
      <c r="E20" s="66"/>
      <c r="F20" s="65">
        <v>50</v>
      </c>
      <c r="G20" s="66"/>
      <c r="H20" s="66"/>
      <c r="I20" s="65">
        <v>251006.16666666666</v>
      </c>
      <c r="J20" s="65">
        <v>251006.16666666666</v>
      </c>
      <c r="K20" s="65">
        <v>251006.16666666666</v>
      </c>
      <c r="L20" s="67">
        <v>753018.5</v>
      </c>
      <c r="M20" s="65">
        <v>251006.16666666666</v>
      </c>
      <c r="N20" s="65">
        <v>251006.16666666666</v>
      </c>
      <c r="O20" s="65">
        <v>251006.16666666666</v>
      </c>
      <c r="P20" s="67">
        <v>753018.5</v>
      </c>
      <c r="Q20" s="65">
        <v>251006.16666666666</v>
      </c>
      <c r="R20" s="65">
        <v>251006.16666666666</v>
      </c>
      <c r="S20" s="65">
        <v>251006.16666666666</v>
      </c>
      <c r="T20" s="67">
        <v>753018.5</v>
      </c>
      <c r="U20" s="65">
        <v>251006.16666666666</v>
      </c>
      <c r="V20" s="65">
        <v>251006.16666666666</v>
      </c>
      <c r="W20" s="65">
        <v>251006.16666666666</v>
      </c>
      <c r="X20" s="67">
        <v>753018.5</v>
      </c>
      <c r="Y20" s="45"/>
      <c r="Z20" s="47">
        <v>3012074</v>
      </c>
    </row>
    <row r="21" spans="1:26" x14ac:dyDescent="0.2">
      <c r="A21" s="46"/>
      <c r="B21" s="2" t="s">
        <v>14</v>
      </c>
      <c r="C21" s="45"/>
      <c r="D21" s="65">
        <v>240000</v>
      </c>
      <c r="E21" s="66"/>
      <c r="F21" s="65">
        <v>4</v>
      </c>
      <c r="G21" s="66"/>
      <c r="H21" s="66"/>
      <c r="I21" s="65">
        <v>20000</v>
      </c>
      <c r="J21" s="65">
        <v>20000</v>
      </c>
      <c r="K21" s="65">
        <v>20000</v>
      </c>
      <c r="L21" s="67">
        <v>60000</v>
      </c>
      <c r="M21" s="65">
        <v>20000</v>
      </c>
      <c r="N21" s="65">
        <v>20000</v>
      </c>
      <c r="O21" s="65">
        <v>20000</v>
      </c>
      <c r="P21" s="67">
        <v>60000</v>
      </c>
      <c r="Q21" s="65">
        <v>20000</v>
      </c>
      <c r="R21" s="65">
        <v>20000</v>
      </c>
      <c r="S21" s="65">
        <v>20000</v>
      </c>
      <c r="T21" s="67">
        <v>60000</v>
      </c>
      <c r="U21" s="65">
        <v>20000</v>
      </c>
      <c r="V21" s="65">
        <v>20000</v>
      </c>
      <c r="W21" s="65">
        <v>20000</v>
      </c>
      <c r="X21" s="67">
        <v>60000</v>
      </c>
      <c r="Y21" s="45"/>
      <c r="Z21" s="47">
        <v>240000</v>
      </c>
    </row>
    <row r="22" spans="1:26" x14ac:dyDescent="0.2">
      <c r="A22" s="46"/>
      <c r="B22" s="2" t="s">
        <v>15</v>
      </c>
      <c r="C22" s="45"/>
      <c r="D22" s="65"/>
      <c r="E22" s="66"/>
      <c r="F22" s="65"/>
      <c r="G22" s="66"/>
      <c r="H22" s="66"/>
      <c r="I22" s="65">
        <v>0</v>
      </c>
      <c r="J22" s="65">
        <v>0</v>
      </c>
      <c r="K22" s="65">
        <v>0</v>
      </c>
      <c r="L22" s="67">
        <v>0</v>
      </c>
      <c r="M22" s="65">
        <v>0</v>
      </c>
      <c r="N22" s="65">
        <v>0</v>
      </c>
      <c r="O22" s="65">
        <v>0</v>
      </c>
      <c r="P22" s="67">
        <v>0</v>
      </c>
      <c r="Q22" s="65">
        <v>0</v>
      </c>
      <c r="R22" s="65">
        <v>0</v>
      </c>
      <c r="S22" s="65">
        <v>0</v>
      </c>
      <c r="T22" s="67">
        <v>0</v>
      </c>
      <c r="U22" s="65">
        <v>0</v>
      </c>
      <c r="V22" s="65">
        <v>0</v>
      </c>
      <c r="W22" s="65">
        <v>0</v>
      </c>
      <c r="X22" s="67">
        <v>0</v>
      </c>
      <c r="Y22" s="45"/>
      <c r="Z22" s="47">
        <v>0</v>
      </c>
    </row>
    <row r="23" spans="1:26" x14ac:dyDescent="0.2">
      <c r="A23" s="46"/>
      <c r="B23" s="2" t="s">
        <v>16</v>
      </c>
      <c r="C23" s="45"/>
      <c r="D23" s="65"/>
      <c r="E23" s="66"/>
      <c r="F23" s="65"/>
      <c r="G23" s="66"/>
      <c r="H23" s="66"/>
      <c r="I23" s="65">
        <v>0</v>
      </c>
      <c r="J23" s="65">
        <v>0</v>
      </c>
      <c r="K23" s="65">
        <v>0</v>
      </c>
      <c r="L23" s="67">
        <v>0</v>
      </c>
      <c r="M23" s="65">
        <v>0</v>
      </c>
      <c r="N23" s="65">
        <v>0</v>
      </c>
      <c r="O23" s="65">
        <v>0</v>
      </c>
      <c r="P23" s="67">
        <v>0</v>
      </c>
      <c r="Q23" s="65">
        <v>0</v>
      </c>
      <c r="R23" s="65">
        <v>0</v>
      </c>
      <c r="S23" s="65">
        <v>0</v>
      </c>
      <c r="T23" s="67">
        <v>0</v>
      </c>
      <c r="U23" s="65">
        <v>0</v>
      </c>
      <c r="V23" s="65">
        <v>0</v>
      </c>
      <c r="W23" s="65">
        <v>0</v>
      </c>
      <c r="X23" s="67">
        <v>0</v>
      </c>
      <c r="Y23" s="45"/>
      <c r="Z23" s="47">
        <v>0</v>
      </c>
    </row>
    <row r="24" spans="1:26" x14ac:dyDescent="0.2">
      <c r="A24" s="46"/>
      <c r="B24" s="2" t="s">
        <v>17</v>
      </c>
      <c r="C24" s="45"/>
      <c r="D24" s="65"/>
      <c r="E24" s="66"/>
      <c r="F24" s="65"/>
      <c r="G24" s="66"/>
      <c r="H24" s="66"/>
      <c r="I24" s="65">
        <v>0</v>
      </c>
      <c r="J24" s="65">
        <v>0</v>
      </c>
      <c r="K24" s="65">
        <v>0</v>
      </c>
      <c r="L24" s="67">
        <v>0</v>
      </c>
      <c r="M24" s="65">
        <v>0</v>
      </c>
      <c r="N24" s="65">
        <v>0</v>
      </c>
      <c r="O24" s="65">
        <v>0</v>
      </c>
      <c r="P24" s="67">
        <v>0</v>
      </c>
      <c r="Q24" s="65">
        <v>0</v>
      </c>
      <c r="R24" s="65">
        <v>0</v>
      </c>
      <c r="S24" s="65">
        <v>0</v>
      </c>
      <c r="T24" s="67">
        <v>0</v>
      </c>
      <c r="U24" s="65">
        <v>0</v>
      </c>
      <c r="V24" s="65">
        <v>0</v>
      </c>
      <c r="W24" s="65">
        <v>0</v>
      </c>
      <c r="X24" s="67">
        <v>0</v>
      </c>
      <c r="Y24" s="45"/>
      <c r="Z24" s="47">
        <v>0</v>
      </c>
    </row>
    <row r="25" spans="1:26" x14ac:dyDescent="0.2">
      <c r="A25" s="46"/>
      <c r="B25" s="2" t="s">
        <v>18</v>
      </c>
      <c r="C25" s="45"/>
      <c r="D25" s="65"/>
      <c r="E25" s="66"/>
      <c r="F25" s="65"/>
      <c r="G25" s="66"/>
      <c r="H25" s="66"/>
      <c r="I25" s="65">
        <v>0</v>
      </c>
      <c r="J25" s="65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7">
        <v>0</v>
      </c>
      <c r="Q25" s="65">
        <v>0</v>
      </c>
      <c r="R25" s="65">
        <v>0</v>
      </c>
      <c r="S25" s="65">
        <v>0</v>
      </c>
      <c r="T25" s="67">
        <v>0</v>
      </c>
      <c r="U25" s="65">
        <v>0</v>
      </c>
      <c r="V25" s="65">
        <v>0</v>
      </c>
      <c r="W25" s="65">
        <v>0</v>
      </c>
      <c r="X25" s="67">
        <v>0</v>
      </c>
      <c r="Y25" s="45"/>
      <c r="Z25" s="47">
        <v>0</v>
      </c>
    </row>
    <row r="26" spans="1:26" x14ac:dyDescent="0.2">
      <c r="A26" s="46"/>
      <c r="B26" s="2" t="s">
        <v>19</v>
      </c>
      <c r="C26" s="45"/>
      <c r="D26" s="65">
        <v>1133336</v>
      </c>
      <c r="E26" s="66"/>
      <c r="F26" s="65">
        <v>16</v>
      </c>
      <c r="G26" s="66"/>
      <c r="H26" s="66"/>
      <c r="I26" s="65">
        <v>94444.666666666672</v>
      </c>
      <c r="J26" s="65">
        <v>94444.666666666672</v>
      </c>
      <c r="K26" s="65">
        <v>94444.666666666672</v>
      </c>
      <c r="L26" s="67">
        <v>283334</v>
      </c>
      <c r="M26" s="65">
        <v>94444.666666666672</v>
      </c>
      <c r="N26" s="65">
        <v>94444.666666666672</v>
      </c>
      <c r="O26" s="65">
        <v>94444.666666666672</v>
      </c>
      <c r="P26" s="67">
        <v>283334</v>
      </c>
      <c r="Q26" s="65">
        <v>94444.666666666672</v>
      </c>
      <c r="R26" s="65">
        <v>94444.666666666672</v>
      </c>
      <c r="S26" s="65">
        <v>94444.666666666672</v>
      </c>
      <c r="T26" s="67">
        <v>283334</v>
      </c>
      <c r="U26" s="65">
        <v>94444.666666666672</v>
      </c>
      <c r="V26" s="65">
        <v>94444.666666666672</v>
      </c>
      <c r="W26" s="65">
        <v>94444.666666666672</v>
      </c>
      <c r="X26" s="67">
        <v>283334</v>
      </c>
      <c r="Y26" s="45"/>
      <c r="Z26" s="47">
        <v>1133336</v>
      </c>
    </row>
    <row r="27" spans="1:26" x14ac:dyDescent="0.2">
      <c r="A27" s="46"/>
      <c r="B27" s="2" t="s">
        <v>20</v>
      </c>
      <c r="C27" s="45"/>
      <c r="D27" s="65"/>
      <c r="E27" s="66"/>
      <c r="F27" s="65"/>
      <c r="G27" s="66"/>
      <c r="H27" s="66"/>
      <c r="I27" s="65">
        <v>0</v>
      </c>
      <c r="J27" s="65">
        <v>0</v>
      </c>
      <c r="K27" s="65">
        <v>0</v>
      </c>
      <c r="L27" s="67">
        <v>0</v>
      </c>
      <c r="M27" s="65">
        <v>0</v>
      </c>
      <c r="N27" s="65">
        <v>0</v>
      </c>
      <c r="O27" s="65">
        <v>0</v>
      </c>
      <c r="P27" s="67">
        <v>0</v>
      </c>
      <c r="Q27" s="65">
        <v>0</v>
      </c>
      <c r="R27" s="65">
        <v>0</v>
      </c>
      <c r="S27" s="65">
        <v>0</v>
      </c>
      <c r="T27" s="67">
        <v>0</v>
      </c>
      <c r="U27" s="65">
        <v>0</v>
      </c>
      <c r="V27" s="65">
        <v>0</v>
      </c>
      <c r="W27" s="65">
        <v>0</v>
      </c>
      <c r="X27" s="67">
        <v>0</v>
      </c>
      <c r="Y27" s="45"/>
      <c r="Z27" s="47">
        <v>0</v>
      </c>
    </row>
    <row r="28" spans="1:26" x14ac:dyDescent="0.2">
      <c r="A28" s="46"/>
      <c r="B28" s="2" t="s">
        <v>21</v>
      </c>
      <c r="C28" s="45"/>
      <c r="D28" s="65"/>
      <c r="E28" s="66"/>
      <c r="F28" s="65"/>
      <c r="G28" s="66"/>
      <c r="H28" s="66"/>
      <c r="I28" s="65">
        <v>0</v>
      </c>
      <c r="J28" s="65">
        <v>0</v>
      </c>
      <c r="K28" s="65">
        <v>0</v>
      </c>
      <c r="L28" s="67">
        <v>0</v>
      </c>
      <c r="M28" s="65">
        <v>0</v>
      </c>
      <c r="N28" s="65">
        <v>0</v>
      </c>
      <c r="O28" s="65">
        <v>0</v>
      </c>
      <c r="P28" s="67">
        <v>0</v>
      </c>
      <c r="Q28" s="65">
        <v>0</v>
      </c>
      <c r="R28" s="65">
        <v>0</v>
      </c>
      <c r="S28" s="65">
        <v>0</v>
      </c>
      <c r="T28" s="67">
        <v>0</v>
      </c>
      <c r="U28" s="65">
        <v>0</v>
      </c>
      <c r="V28" s="65">
        <v>0</v>
      </c>
      <c r="W28" s="65">
        <v>0</v>
      </c>
      <c r="X28" s="67">
        <v>0</v>
      </c>
      <c r="Y28" s="45"/>
      <c r="Z28" s="47">
        <v>0</v>
      </c>
    </row>
    <row r="29" spans="1:26" x14ac:dyDescent="0.2">
      <c r="A29" s="46"/>
      <c r="B29" s="2" t="s">
        <v>22</v>
      </c>
      <c r="C29" s="45"/>
      <c r="D29" s="65"/>
      <c r="E29" s="66"/>
      <c r="F29" s="65"/>
      <c r="G29" s="66"/>
      <c r="H29" s="66"/>
      <c r="I29" s="65">
        <v>0</v>
      </c>
      <c r="J29" s="65">
        <v>0</v>
      </c>
      <c r="K29" s="65">
        <v>0</v>
      </c>
      <c r="L29" s="67">
        <v>0</v>
      </c>
      <c r="M29" s="65">
        <v>0</v>
      </c>
      <c r="N29" s="65">
        <v>0</v>
      </c>
      <c r="O29" s="65">
        <v>0</v>
      </c>
      <c r="P29" s="67">
        <v>0</v>
      </c>
      <c r="Q29" s="65">
        <v>0</v>
      </c>
      <c r="R29" s="65">
        <v>0</v>
      </c>
      <c r="S29" s="65">
        <v>0</v>
      </c>
      <c r="T29" s="67">
        <v>0</v>
      </c>
      <c r="U29" s="65">
        <v>0</v>
      </c>
      <c r="V29" s="65">
        <v>0</v>
      </c>
      <c r="W29" s="65">
        <v>0</v>
      </c>
      <c r="X29" s="67">
        <v>0</v>
      </c>
      <c r="Y29" s="45"/>
      <c r="Z29" s="47">
        <v>0</v>
      </c>
    </row>
    <row r="30" spans="1:26" x14ac:dyDescent="0.2">
      <c r="A30" s="46"/>
      <c r="B30" s="2" t="s">
        <v>23</v>
      </c>
      <c r="C30" s="45"/>
      <c r="D30" s="65">
        <v>818976</v>
      </c>
      <c r="E30" s="66"/>
      <c r="F30" s="65">
        <v>0</v>
      </c>
      <c r="G30" s="66"/>
      <c r="H30" s="66"/>
      <c r="I30" s="65">
        <v>68248</v>
      </c>
      <c r="J30" s="65">
        <v>68248</v>
      </c>
      <c r="K30" s="65">
        <v>68248</v>
      </c>
      <c r="L30" s="67">
        <v>204744</v>
      </c>
      <c r="M30" s="65">
        <v>68248</v>
      </c>
      <c r="N30" s="65">
        <v>68248</v>
      </c>
      <c r="O30" s="65">
        <v>68248</v>
      </c>
      <c r="P30" s="67">
        <v>204744</v>
      </c>
      <c r="Q30" s="65">
        <v>68248</v>
      </c>
      <c r="R30" s="65">
        <v>68248</v>
      </c>
      <c r="S30" s="65">
        <v>68248</v>
      </c>
      <c r="T30" s="67">
        <v>204744</v>
      </c>
      <c r="U30" s="65">
        <v>68248</v>
      </c>
      <c r="V30" s="65">
        <v>68248</v>
      </c>
      <c r="W30" s="65">
        <v>68248</v>
      </c>
      <c r="X30" s="67">
        <v>204744</v>
      </c>
      <c r="Y30" s="45"/>
      <c r="Z30" s="47">
        <v>818976</v>
      </c>
    </row>
    <row r="31" spans="1:26" x14ac:dyDescent="0.2">
      <c r="A31" s="46"/>
      <c r="B31" s="2" t="s">
        <v>24</v>
      </c>
      <c r="C31" s="45"/>
      <c r="D31" s="65"/>
      <c r="E31" s="66"/>
      <c r="F31" s="65"/>
      <c r="G31" s="66"/>
      <c r="H31" s="66"/>
      <c r="I31" s="65">
        <v>0</v>
      </c>
      <c r="J31" s="65">
        <v>0</v>
      </c>
      <c r="K31" s="65">
        <v>0</v>
      </c>
      <c r="L31" s="67">
        <v>0</v>
      </c>
      <c r="M31" s="65">
        <v>0</v>
      </c>
      <c r="N31" s="65">
        <v>0</v>
      </c>
      <c r="O31" s="65">
        <v>0</v>
      </c>
      <c r="P31" s="67">
        <v>0</v>
      </c>
      <c r="Q31" s="65">
        <v>0</v>
      </c>
      <c r="R31" s="65">
        <v>0</v>
      </c>
      <c r="S31" s="65">
        <v>0</v>
      </c>
      <c r="T31" s="67">
        <v>0</v>
      </c>
      <c r="U31" s="65">
        <v>0</v>
      </c>
      <c r="V31" s="65">
        <v>0</v>
      </c>
      <c r="W31" s="65">
        <v>0</v>
      </c>
      <c r="X31" s="67">
        <v>0</v>
      </c>
      <c r="Y31" s="45"/>
      <c r="Z31" s="47">
        <v>0</v>
      </c>
    </row>
    <row r="32" spans="1:26" x14ac:dyDescent="0.2">
      <c r="A32" s="46"/>
      <c r="B32" s="2" t="s">
        <v>25</v>
      </c>
      <c r="C32" s="45"/>
      <c r="D32" s="65">
        <v>46291.43</v>
      </c>
      <c r="E32" s="66"/>
      <c r="F32" s="65">
        <v>0</v>
      </c>
      <c r="G32" s="66"/>
      <c r="H32" s="66"/>
      <c r="I32" s="65">
        <v>3857.6191666666668</v>
      </c>
      <c r="J32" s="65">
        <v>3857.6191666666668</v>
      </c>
      <c r="K32" s="65">
        <v>3857.6191666666668</v>
      </c>
      <c r="L32" s="67">
        <v>11572.8575</v>
      </c>
      <c r="M32" s="65">
        <v>3857.6191666666668</v>
      </c>
      <c r="N32" s="65">
        <v>3857.6191666666668</v>
      </c>
      <c r="O32" s="65">
        <v>3857.6191666666668</v>
      </c>
      <c r="P32" s="67">
        <v>11572.8575</v>
      </c>
      <c r="Q32" s="65">
        <v>3857.6191666666668</v>
      </c>
      <c r="R32" s="65">
        <v>3857.6191666666668</v>
      </c>
      <c r="S32" s="65">
        <v>3857.6191666666668</v>
      </c>
      <c r="T32" s="67">
        <v>11572.8575</v>
      </c>
      <c r="U32" s="65">
        <v>3857.6191666666668</v>
      </c>
      <c r="V32" s="65">
        <v>3857.6191666666668</v>
      </c>
      <c r="W32" s="65">
        <v>3857.6191666666668</v>
      </c>
      <c r="X32" s="67">
        <v>11572.8575</v>
      </c>
      <c r="Y32" s="45"/>
      <c r="Z32" s="48">
        <v>46291.43</v>
      </c>
    </row>
    <row r="33" spans="1:26" x14ac:dyDescent="0.2">
      <c r="A33" s="2"/>
      <c r="B33" s="56" t="s">
        <v>26</v>
      </c>
      <c r="C33" s="45"/>
      <c r="D33" s="77">
        <v>5250677.43</v>
      </c>
      <c r="E33" s="105"/>
      <c r="F33" s="115">
        <v>70</v>
      </c>
      <c r="G33" s="105"/>
      <c r="H33" s="109"/>
      <c r="I33" s="77">
        <v>437556.45249999996</v>
      </c>
      <c r="J33" s="77">
        <v>437556.45249999996</v>
      </c>
      <c r="K33" s="77">
        <v>437556.45249999996</v>
      </c>
      <c r="L33" s="77">
        <v>1312669.3574999999</v>
      </c>
      <c r="M33" s="77">
        <v>437556.45249999996</v>
      </c>
      <c r="N33" s="77">
        <v>437556.45249999996</v>
      </c>
      <c r="O33" s="77">
        <v>437556.45249999996</v>
      </c>
      <c r="P33" s="77">
        <v>1312669.3574999999</v>
      </c>
      <c r="Q33" s="77">
        <v>437556.45249999996</v>
      </c>
      <c r="R33" s="77">
        <v>437556.45249999996</v>
      </c>
      <c r="S33" s="77">
        <v>437556.45249999996</v>
      </c>
      <c r="T33" s="77">
        <v>1312669.3574999999</v>
      </c>
      <c r="U33" s="77">
        <v>437556.45249999996</v>
      </c>
      <c r="V33" s="77">
        <v>437556.45249999996</v>
      </c>
      <c r="W33" s="77">
        <v>437556.45249999996</v>
      </c>
      <c r="X33" s="77">
        <v>1312669.3574999999</v>
      </c>
      <c r="Y33" s="106"/>
      <c r="Z33" s="107">
        <v>5250677.43</v>
      </c>
    </row>
    <row r="34" spans="1:26" x14ac:dyDescent="0.2">
      <c r="A34" s="2"/>
      <c r="C34" s="4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45"/>
    </row>
    <row r="35" spans="1:26" ht="13.5" x14ac:dyDescent="0.25">
      <c r="A35" s="64" t="s">
        <v>27</v>
      </c>
      <c r="B35" s="2"/>
      <c r="C35" s="45"/>
      <c r="D35" s="2"/>
      <c r="F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5"/>
    </row>
    <row r="36" spans="1:26" x14ac:dyDescent="0.2">
      <c r="A36" s="46"/>
      <c r="B36" s="2" t="s">
        <v>28</v>
      </c>
      <c r="C36" s="45"/>
      <c r="D36" s="65"/>
      <c r="E36" s="66"/>
      <c r="F36" s="66"/>
      <c r="G36" s="66"/>
      <c r="H36" s="66"/>
      <c r="I36" s="65"/>
      <c r="J36" s="65"/>
      <c r="K36" s="65"/>
      <c r="L36" s="67">
        <v>0</v>
      </c>
      <c r="M36" s="65"/>
      <c r="N36" s="65"/>
      <c r="O36" s="65"/>
      <c r="P36" s="67">
        <v>0</v>
      </c>
      <c r="Q36" s="65"/>
      <c r="R36" s="65"/>
      <c r="S36" s="65"/>
      <c r="T36" s="67">
        <v>0</v>
      </c>
      <c r="U36" s="65"/>
      <c r="V36" s="65"/>
      <c r="W36" s="65"/>
      <c r="X36" s="67">
        <v>0</v>
      </c>
      <c r="Y36" s="45"/>
      <c r="Z36" s="47">
        <v>0</v>
      </c>
    </row>
    <row r="37" spans="1:26" x14ac:dyDescent="0.2">
      <c r="A37" s="46"/>
      <c r="B37" s="2" t="s">
        <v>29</v>
      </c>
      <c r="C37" s="45"/>
      <c r="D37" s="65">
        <v>55081.563681531508</v>
      </c>
      <c r="E37" s="66"/>
      <c r="F37" s="66"/>
      <c r="G37" s="66"/>
      <c r="H37" s="66"/>
      <c r="I37" s="65">
        <v>4590.1303067942927</v>
      </c>
      <c r="J37" s="65">
        <v>4590.1303067942927</v>
      </c>
      <c r="K37" s="65">
        <v>4590.1303067942927</v>
      </c>
      <c r="L37" s="67">
        <v>13770.390920382877</v>
      </c>
      <c r="M37" s="65">
        <v>4590.1303067942927</v>
      </c>
      <c r="N37" s="65">
        <v>4590.1303067942927</v>
      </c>
      <c r="O37" s="65">
        <v>4590.1303067942927</v>
      </c>
      <c r="P37" s="67">
        <v>13770.390920382877</v>
      </c>
      <c r="Q37" s="65">
        <v>4590.1303067942927</v>
      </c>
      <c r="R37" s="65">
        <v>4590.1303067942927</v>
      </c>
      <c r="S37" s="65">
        <v>4590.1303067942927</v>
      </c>
      <c r="T37" s="67">
        <v>13770.390920382877</v>
      </c>
      <c r="U37" s="65">
        <v>4590.1303067942927</v>
      </c>
      <c r="V37" s="65">
        <v>4590.1303067942927</v>
      </c>
      <c r="W37" s="65">
        <v>4590.1303067942927</v>
      </c>
      <c r="X37" s="67">
        <v>13770.390920382877</v>
      </c>
      <c r="Y37" s="45"/>
      <c r="Z37" s="47">
        <v>55081.563681531508</v>
      </c>
    </row>
    <row r="38" spans="1:26" x14ac:dyDescent="0.2">
      <c r="A38" s="46"/>
      <c r="B38" s="2" t="s">
        <v>30</v>
      </c>
      <c r="C38" s="45"/>
      <c r="D38" s="65"/>
      <c r="E38" s="66"/>
      <c r="F38" s="66"/>
      <c r="G38" s="66"/>
      <c r="H38" s="66"/>
      <c r="I38" s="65">
        <v>0</v>
      </c>
      <c r="J38" s="65">
        <v>0</v>
      </c>
      <c r="K38" s="65">
        <v>0</v>
      </c>
      <c r="L38" s="67">
        <v>0</v>
      </c>
      <c r="M38" s="65">
        <v>0</v>
      </c>
      <c r="N38" s="65">
        <v>0</v>
      </c>
      <c r="O38" s="65">
        <v>0</v>
      </c>
      <c r="P38" s="67">
        <v>0</v>
      </c>
      <c r="Q38" s="65">
        <v>0</v>
      </c>
      <c r="R38" s="65">
        <v>0</v>
      </c>
      <c r="S38" s="65">
        <v>0</v>
      </c>
      <c r="T38" s="67">
        <v>0</v>
      </c>
      <c r="U38" s="65">
        <v>0</v>
      </c>
      <c r="V38" s="65">
        <v>0</v>
      </c>
      <c r="W38" s="65">
        <v>0</v>
      </c>
      <c r="X38" s="67">
        <v>0</v>
      </c>
      <c r="Y38" s="45"/>
      <c r="Z38" s="47">
        <v>0</v>
      </c>
    </row>
    <row r="39" spans="1:26" x14ac:dyDescent="0.2">
      <c r="A39" s="46"/>
      <c r="B39" s="2" t="s">
        <v>31</v>
      </c>
      <c r="C39" s="45"/>
      <c r="D39" s="65">
        <v>33830</v>
      </c>
      <c r="E39" s="66"/>
      <c r="F39" s="66"/>
      <c r="G39" s="66"/>
      <c r="H39" s="66"/>
      <c r="I39" s="65">
        <v>2819.1666666666665</v>
      </c>
      <c r="J39" s="65">
        <v>2819.1666666666665</v>
      </c>
      <c r="K39" s="65">
        <v>2819.1666666666665</v>
      </c>
      <c r="L39" s="67">
        <v>8457.5</v>
      </c>
      <c r="M39" s="65">
        <v>2819.1666666666665</v>
      </c>
      <c r="N39" s="65">
        <v>2819.1666666666665</v>
      </c>
      <c r="O39" s="65">
        <v>2819.1666666666665</v>
      </c>
      <c r="P39" s="67">
        <v>8457.5</v>
      </c>
      <c r="Q39" s="65">
        <v>2819.1666666666665</v>
      </c>
      <c r="R39" s="65">
        <v>2819.1666666666665</v>
      </c>
      <c r="S39" s="65">
        <v>2819.1666666666665</v>
      </c>
      <c r="T39" s="67">
        <v>8457.5</v>
      </c>
      <c r="U39" s="65">
        <v>2819.1666666666665</v>
      </c>
      <c r="V39" s="65">
        <v>2819.1666666666665</v>
      </c>
      <c r="W39" s="65">
        <v>2819.1666666666665</v>
      </c>
      <c r="X39" s="67">
        <v>8457.5</v>
      </c>
      <c r="Y39" s="45"/>
      <c r="Z39" s="47">
        <v>33830</v>
      </c>
    </row>
    <row r="40" spans="1:26" x14ac:dyDescent="0.2">
      <c r="A40" s="46"/>
      <c r="B40" s="2" t="s">
        <v>32</v>
      </c>
      <c r="C40" s="45"/>
      <c r="D40" s="65">
        <v>174737.74705897746</v>
      </c>
      <c r="E40" s="66"/>
      <c r="F40" s="66"/>
      <c r="G40" s="66"/>
      <c r="H40" s="66"/>
      <c r="I40" s="65">
        <v>14561.478921581454</v>
      </c>
      <c r="J40" s="65">
        <v>14561.478921581454</v>
      </c>
      <c r="K40" s="65">
        <v>14561.478921581454</v>
      </c>
      <c r="L40" s="67">
        <v>43684.436764744365</v>
      </c>
      <c r="M40" s="65">
        <v>14561.478921581454</v>
      </c>
      <c r="N40" s="65">
        <v>14561.478921581454</v>
      </c>
      <c r="O40" s="65">
        <v>14561.478921581454</v>
      </c>
      <c r="P40" s="67">
        <v>43684.436764744365</v>
      </c>
      <c r="Q40" s="65">
        <v>14561.478921581454</v>
      </c>
      <c r="R40" s="65">
        <v>14561.478921581454</v>
      </c>
      <c r="S40" s="65">
        <v>14561.478921581454</v>
      </c>
      <c r="T40" s="67">
        <v>43684.436764744365</v>
      </c>
      <c r="U40" s="65">
        <v>14561.478921581454</v>
      </c>
      <c r="V40" s="65">
        <v>14561.478921581454</v>
      </c>
      <c r="W40" s="65">
        <v>14561.478921581454</v>
      </c>
      <c r="X40" s="67">
        <v>43684.436764744365</v>
      </c>
      <c r="Y40" s="45"/>
      <c r="Z40" s="47">
        <v>174737.74705897746</v>
      </c>
    </row>
    <row r="41" spans="1:26" x14ac:dyDescent="0.2">
      <c r="A41" s="46"/>
      <c r="B41" s="2" t="s">
        <v>33</v>
      </c>
      <c r="C41" s="45"/>
      <c r="D41" s="65">
        <v>174732.29137479642</v>
      </c>
      <c r="E41" s="66"/>
      <c r="F41" s="66"/>
      <c r="G41" s="66"/>
      <c r="H41" s="110"/>
      <c r="I41" s="65">
        <v>14561.024281233034</v>
      </c>
      <c r="J41" s="65">
        <v>14561.024281233034</v>
      </c>
      <c r="K41" s="65">
        <v>14561.024281233034</v>
      </c>
      <c r="L41" s="67">
        <v>43683.072843699105</v>
      </c>
      <c r="M41" s="65">
        <v>14561.024281233034</v>
      </c>
      <c r="N41" s="65">
        <v>14561.024281233034</v>
      </c>
      <c r="O41" s="65">
        <v>14561.024281233034</v>
      </c>
      <c r="P41" s="67">
        <v>43683.072843699105</v>
      </c>
      <c r="Q41" s="65">
        <v>14561.024281233034</v>
      </c>
      <c r="R41" s="65">
        <v>14561.024281233034</v>
      </c>
      <c r="S41" s="65">
        <v>14561.024281233034</v>
      </c>
      <c r="T41" s="67">
        <v>43683.072843699105</v>
      </c>
      <c r="U41" s="65">
        <v>14561.024281233034</v>
      </c>
      <c r="V41" s="65">
        <v>14561.024281233034</v>
      </c>
      <c r="W41" s="65">
        <v>14561.024281233034</v>
      </c>
      <c r="X41" s="67">
        <v>43683.072843699105</v>
      </c>
      <c r="Y41" s="45"/>
      <c r="Z41" s="48">
        <v>174732.29137479642</v>
      </c>
    </row>
    <row r="42" spans="1:26" x14ac:dyDescent="0.2">
      <c r="A42" s="2"/>
      <c r="B42" s="56" t="s">
        <v>34</v>
      </c>
      <c r="C42" s="45"/>
      <c r="D42" s="57">
        <v>438381.60211530537</v>
      </c>
      <c r="E42" s="58"/>
      <c r="F42" s="58"/>
      <c r="G42" s="58"/>
      <c r="H42" s="58"/>
      <c r="I42" s="57">
        <v>36531.80017627545</v>
      </c>
      <c r="J42" s="57">
        <v>36531.80017627545</v>
      </c>
      <c r="K42" s="57">
        <v>36531.80017627545</v>
      </c>
      <c r="L42" s="57">
        <v>109595.40052882634</v>
      </c>
      <c r="M42" s="57">
        <v>36531.80017627545</v>
      </c>
      <c r="N42" s="57">
        <v>36531.80017627545</v>
      </c>
      <c r="O42" s="57">
        <v>36531.80017627545</v>
      </c>
      <c r="P42" s="57">
        <v>109595.40052882634</v>
      </c>
      <c r="Q42" s="57">
        <v>36531.80017627545</v>
      </c>
      <c r="R42" s="57">
        <v>36531.80017627545</v>
      </c>
      <c r="S42" s="57">
        <v>36531.80017627545</v>
      </c>
      <c r="T42" s="57">
        <v>109595.40052882634</v>
      </c>
      <c r="U42" s="57">
        <v>36531.80017627545</v>
      </c>
      <c r="V42" s="57">
        <v>36531.80017627545</v>
      </c>
      <c r="W42" s="57">
        <v>36531.80017627545</v>
      </c>
      <c r="X42" s="57">
        <v>109595.40052882634</v>
      </c>
      <c r="Y42" s="45"/>
      <c r="Z42" s="47">
        <v>438381.60211530537</v>
      </c>
    </row>
    <row r="43" spans="1:26" x14ac:dyDescent="0.2">
      <c r="A43" s="53"/>
      <c r="B43" s="53"/>
      <c r="C43" s="45"/>
      <c r="D43" s="46"/>
      <c r="F43" s="2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5"/>
    </row>
    <row r="44" spans="1:26" ht="13.5" x14ac:dyDescent="0.25">
      <c r="A44" s="68" t="s">
        <v>35</v>
      </c>
      <c r="B44" s="46"/>
      <c r="C44" s="45"/>
      <c r="D44" s="67"/>
      <c r="E44" s="66"/>
      <c r="F44" s="66"/>
      <c r="G44" s="66"/>
      <c r="H44" s="66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45"/>
    </row>
    <row r="45" spans="1:26" x14ac:dyDescent="0.2">
      <c r="A45" s="46"/>
      <c r="B45" s="46" t="s">
        <v>36</v>
      </c>
      <c r="C45" s="45"/>
      <c r="D45" s="65">
        <v>1880922</v>
      </c>
      <c r="E45" s="66"/>
      <c r="F45" s="66"/>
      <c r="G45" s="66"/>
      <c r="H45" s="66"/>
      <c r="I45" s="112">
        <v>156743.5</v>
      </c>
      <c r="J45" s="112">
        <v>156743.5</v>
      </c>
      <c r="K45" s="112">
        <v>156743.5</v>
      </c>
      <c r="L45" s="67">
        <v>470230.5</v>
      </c>
      <c r="M45" s="65">
        <v>156743.5</v>
      </c>
      <c r="N45" s="65">
        <v>156743.5</v>
      </c>
      <c r="O45" s="65">
        <v>156743.5</v>
      </c>
      <c r="P45" s="67">
        <v>470230.5</v>
      </c>
      <c r="Q45" s="65">
        <v>156743.5</v>
      </c>
      <c r="R45" s="65">
        <v>156743.5</v>
      </c>
      <c r="S45" s="65">
        <v>156743.5</v>
      </c>
      <c r="T45" s="67">
        <v>470230.5</v>
      </c>
      <c r="U45" s="65">
        <v>156743.5</v>
      </c>
      <c r="V45" s="65">
        <v>156743.5</v>
      </c>
      <c r="W45" s="65">
        <v>156743.5</v>
      </c>
      <c r="X45" s="67">
        <v>470230.5</v>
      </c>
      <c r="Y45" s="45"/>
      <c r="Z45" s="47">
        <v>1880922</v>
      </c>
    </row>
    <row r="46" spans="1:26" x14ac:dyDescent="0.2">
      <c r="A46" s="46"/>
      <c r="B46" s="46" t="s">
        <v>37</v>
      </c>
      <c r="C46" s="45"/>
      <c r="D46" s="65">
        <v>48000</v>
      </c>
      <c r="E46" s="66"/>
      <c r="F46" s="66"/>
      <c r="G46" s="66"/>
      <c r="H46" s="66"/>
      <c r="I46" s="112">
        <v>4000</v>
      </c>
      <c r="J46" s="112">
        <v>4000</v>
      </c>
      <c r="K46" s="112">
        <v>4000</v>
      </c>
      <c r="L46" s="67">
        <v>12000</v>
      </c>
      <c r="M46" s="65">
        <v>4000</v>
      </c>
      <c r="N46" s="65">
        <v>4000</v>
      </c>
      <c r="O46" s="65">
        <v>4000</v>
      </c>
      <c r="P46" s="67">
        <v>12000</v>
      </c>
      <c r="Q46" s="65">
        <v>4000</v>
      </c>
      <c r="R46" s="65">
        <v>4000</v>
      </c>
      <c r="S46" s="65">
        <v>4000</v>
      </c>
      <c r="T46" s="67">
        <v>12000</v>
      </c>
      <c r="U46" s="65">
        <v>4000</v>
      </c>
      <c r="V46" s="65">
        <v>4000</v>
      </c>
      <c r="W46" s="65">
        <v>4000</v>
      </c>
      <c r="X46" s="67">
        <v>12000</v>
      </c>
      <c r="Y46" s="45"/>
      <c r="Z46" s="47">
        <v>48000</v>
      </c>
    </row>
    <row r="47" spans="1:26" x14ac:dyDescent="0.2">
      <c r="A47" s="46"/>
      <c r="B47" s="46" t="s">
        <v>38</v>
      </c>
      <c r="C47" s="45"/>
      <c r="D47" s="65">
        <v>115138.08757781579</v>
      </c>
      <c r="E47" s="66"/>
      <c r="F47" s="66"/>
      <c r="G47" s="66"/>
      <c r="H47" s="66"/>
      <c r="I47" s="112">
        <v>9594.8406314846488</v>
      </c>
      <c r="J47" s="112">
        <v>9594.8406314846488</v>
      </c>
      <c r="K47" s="112">
        <v>9594.8406314846488</v>
      </c>
      <c r="L47" s="67">
        <v>28784.521894453945</v>
      </c>
      <c r="M47" s="65">
        <v>9594.8406314846488</v>
      </c>
      <c r="N47" s="65">
        <v>9594.8406314846488</v>
      </c>
      <c r="O47" s="65">
        <v>9594.8406314846488</v>
      </c>
      <c r="P47" s="67">
        <v>28784.521894453945</v>
      </c>
      <c r="Q47" s="65">
        <v>9594.8406314846488</v>
      </c>
      <c r="R47" s="65">
        <v>9594.8406314846488</v>
      </c>
      <c r="S47" s="65">
        <v>9594.8406314846488</v>
      </c>
      <c r="T47" s="67">
        <v>28784.521894453945</v>
      </c>
      <c r="U47" s="65">
        <v>9594.8406314846488</v>
      </c>
      <c r="V47" s="65">
        <v>9594.8406314846488</v>
      </c>
      <c r="W47" s="65">
        <v>9594.8406314846488</v>
      </c>
      <c r="X47" s="67">
        <v>28784.521894453945</v>
      </c>
      <c r="Y47" s="45"/>
      <c r="Z47" s="47">
        <v>115138.08757781578</v>
      </c>
    </row>
    <row r="48" spans="1:26" x14ac:dyDescent="0.2">
      <c r="A48" s="46"/>
      <c r="B48" s="46" t="s">
        <v>39</v>
      </c>
      <c r="C48" s="45"/>
      <c r="D48" s="65">
        <v>128336.22179764492</v>
      </c>
      <c r="E48" s="66"/>
      <c r="F48" s="66"/>
      <c r="G48" s="66"/>
      <c r="H48" s="66"/>
      <c r="I48" s="112">
        <v>10694.685149803743</v>
      </c>
      <c r="J48" s="112">
        <v>10694.685149803743</v>
      </c>
      <c r="K48" s="112">
        <v>10694.685149803743</v>
      </c>
      <c r="L48" s="67">
        <v>32084.055449411229</v>
      </c>
      <c r="M48" s="65">
        <v>10694.685149803743</v>
      </c>
      <c r="N48" s="65">
        <v>10694.685149803743</v>
      </c>
      <c r="O48" s="65">
        <v>10694.685149803743</v>
      </c>
      <c r="P48" s="67">
        <v>32084.055449411229</v>
      </c>
      <c r="Q48" s="65">
        <v>10694.685149803743</v>
      </c>
      <c r="R48" s="65">
        <v>10694.685149803743</v>
      </c>
      <c r="S48" s="65">
        <v>10694.685149803743</v>
      </c>
      <c r="T48" s="67">
        <v>32084.055449411229</v>
      </c>
      <c r="U48" s="65">
        <v>10694.685149803743</v>
      </c>
      <c r="V48" s="65">
        <v>10694.685149803743</v>
      </c>
      <c r="W48" s="65">
        <v>10694.685149803743</v>
      </c>
      <c r="X48" s="67">
        <v>32084.055449411229</v>
      </c>
      <c r="Y48" s="45"/>
      <c r="Z48" s="47">
        <v>128336.22179764492</v>
      </c>
    </row>
    <row r="49" spans="1:26" x14ac:dyDescent="0.2">
      <c r="A49" s="46"/>
      <c r="B49" s="46" t="s">
        <v>40</v>
      </c>
      <c r="C49" s="45"/>
      <c r="D49" s="65">
        <v>6627.6906245392647</v>
      </c>
      <c r="E49" s="66"/>
      <c r="F49" s="66"/>
      <c r="G49" s="66"/>
      <c r="H49" s="66"/>
      <c r="I49" s="112">
        <v>552.30755204493869</v>
      </c>
      <c r="J49" s="112">
        <v>552.30755204493869</v>
      </c>
      <c r="K49" s="112">
        <v>552.30755204493869</v>
      </c>
      <c r="L49" s="67">
        <v>1656.922656134816</v>
      </c>
      <c r="M49" s="65">
        <v>552.30755204493869</v>
      </c>
      <c r="N49" s="65">
        <v>552.30755204493869</v>
      </c>
      <c r="O49" s="65">
        <v>552.30755204493869</v>
      </c>
      <c r="P49" s="67">
        <v>1656.922656134816</v>
      </c>
      <c r="Q49" s="65">
        <v>552.30755204493869</v>
      </c>
      <c r="R49" s="65">
        <v>552.30755204493869</v>
      </c>
      <c r="S49" s="65">
        <v>552.30755204493869</v>
      </c>
      <c r="T49" s="67">
        <v>1656.922656134816</v>
      </c>
      <c r="U49" s="65">
        <v>552.30755204493869</v>
      </c>
      <c r="V49" s="65">
        <v>552.30755204493869</v>
      </c>
      <c r="W49" s="65">
        <v>552.30755204493869</v>
      </c>
      <c r="X49" s="67">
        <v>1656.922656134816</v>
      </c>
      <c r="Y49" s="45"/>
      <c r="Z49" s="48">
        <v>6627.6906245392638</v>
      </c>
    </row>
    <row r="50" spans="1:26" x14ac:dyDescent="0.2">
      <c r="A50" s="46"/>
      <c r="B50" s="56" t="s">
        <v>41</v>
      </c>
      <c r="C50" s="45"/>
      <c r="D50" s="57">
        <v>2179024</v>
      </c>
      <c r="E50" s="58"/>
      <c r="F50" s="58"/>
      <c r="G50" s="58"/>
      <c r="H50" s="58"/>
      <c r="I50" s="57">
        <v>181585.33333333334</v>
      </c>
      <c r="J50" s="57">
        <v>181585.33333333334</v>
      </c>
      <c r="K50" s="57">
        <v>181585.33333333334</v>
      </c>
      <c r="L50" s="57">
        <v>544756</v>
      </c>
      <c r="M50" s="57">
        <v>181585.33333333334</v>
      </c>
      <c r="N50" s="57">
        <v>181585.33333333334</v>
      </c>
      <c r="O50" s="57">
        <v>181585.33333333334</v>
      </c>
      <c r="P50" s="57">
        <v>544756</v>
      </c>
      <c r="Q50" s="57">
        <v>181585.33333333334</v>
      </c>
      <c r="R50" s="57">
        <v>181585.33333333334</v>
      </c>
      <c r="S50" s="57">
        <v>181585.33333333334</v>
      </c>
      <c r="T50" s="57">
        <v>544756</v>
      </c>
      <c r="U50" s="57">
        <v>181585.33333333334</v>
      </c>
      <c r="V50" s="57">
        <v>181585.33333333334</v>
      </c>
      <c r="W50" s="57">
        <v>181585.33333333334</v>
      </c>
      <c r="X50" s="57">
        <v>544756</v>
      </c>
      <c r="Y50" s="45"/>
      <c r="Z50" s="47">
        <v>2179024</v>
      </c>
    </row>
    <row r="51" spans="1:26" x14ac:dyDescent="0.2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45"/>
    </row>
    <row r="52" spans="1:26" ht="13.5" x14ac:dyDescent="0.25">
      <c r="A52" s="68" t="s">
        <v>42</v>
      </c>
      <c r="B52" s="46"/>
      <c r="C52" s="45"/>
      <c r="D52" s="46"/>
      <c r="F52" s="2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5"/>
    </row>
    <row r="53" spans="1:26" x14ac:dyDescent="0.2">
      <c r="A53" s="46"/>
      <c r="B53" s="46" t="s">
        <v>43</v>
      </c>
      <c r="C53" s="45"/>
      <c r="D53" s="65"/>
      <c r="E53" s="66"/>
      <c r="F53" s="66"/>
      <c r="G53" s="66"/>
      <c r="H53" s="66"/>
      <c r="I53" s="65"/>
      <c r="J53" s="65"/>
      <c r="K53" s="65"/>
      <c r="L53" s="67">
        <v>0</v>
      </c>
      <c r="M53" s="65"/>
      <c r="N53" s="65"/>
      <c r="O53" s="65"/>
      <c r="P53" s="67">
        <v>0</v>
      </c>
      <c r="Q53" s="65"/>
      <c r="R53" s="65"/>
      <c r="S53" s="65"/>
      <c r="T53" s="67">
        <v>0</v>
      </c>
      <c r="U53" s="65"/>
      <c r="V53" s="65"/>
      <c r="W53" s="65"/>
      <c r="X53" s="67">
        <v>0</v>
      </c>
      <c r="Y53" s="45"/>
      <c r="Z53" s="47">
        <v>0</v>
      </c>
    </row>
    <row r="54" spans="1:26" x14ac:dyDescent="0.2">
      <c r="A54" s="46"/>
      <c r="B54" s="46" t="s">
        <v>44</v>
      </c>
      <c r="C54" s="45"/>
      <c r="D54" s="65">
        <v>17866.659862742468</v>
      </c>
      <c r="E54" s="66"/>
      <c r="F54" s="66"/>
      <c r="G54" s="66"/>
      <c r="H54" s="66"/>
      <c r="I54" s="112">
        <v>1488.8883218952058</v>
      </c>
      <c r="J54" s="112">
        <v>1488.8883218952058</v>
      </c>
      <c r="K54" s="112">
        <v>1488.8883218952058</v>
      </c>
      <c r="L54" s="67">
        <v>4466.6649656856171</v>
      </c>
      <c r="M54" s="65">
        <v>1488.8883218952058</v>
      </c>
      <c r="N54" s="65">
        <v>1488.8883218952058</v>
      </c>
      <c r="O54" s="65">
        <v>1488.8883218952058</v>
      </c>
      <c r="P54" s="67">
        <v>4466.6649656856171</v>
      </c>
      <c r="Q54" s="65">
        <v>1488.8883218952058</v>
      </c>
      <c r="R54" s="65">
        <v>1488.8883218952058</v>
      </c>
      <c r="S54" s="65">
        <v>1488.8883218952058</v>
      </c>
      <c r="T54" s="67">
        <v>4466.6649656856171</v>
      </c>
      <c r="U54" s="65">
        <v>1488.8883218952058</v>
      </c>
      <c r="V54" s="65">
        <v>1488.8883218952058</v>
      </c>
      <c r="W54" s="65">
        <v>1488.8883218952058</v>
      </c>
      <c r="X54" s="67">
        <v>4466.6649656856171</v>
      </c>
      <c r="Y54" s="45"/>
      <c r="Z54" s="47">
        <v>17866.659862742468</v>
      </c>
    </row>
    <row r="55" spans="1:26" x14ac:dyDescent="0.2">
      <c r="A55" s="46"/>
      <c r="B55" s="46" t="s">
        <v>45</v>
      </c>
      <c r="C55" s="45"/>
      <c r="D55" s="65">
        <v>10466.578554558761</v>
      </c>
      <c r="E55" s="66"/>
      <c r="F55" s="66"/>
      <c r="G55" s="66"/>
      <c r="H55" s="110"/>
      <c r="I55" s="112">
        <v>872.21487954656334</v>
      </c>
      <c r="J55" s="112">
        <v>872.21487954656334</v>
      </c>
      <c r="K55" s="112">
        <v>872.21487954656334</v>
      </c>
      <c r="L55" s="67">
        <v>2616.6446386396901</v>
      </c>
      <c r="M55" s="65">
        <v>872.21487954656334</v>
      </c>
      <c r="N55" s="65">
        <v>872.21487954656334</v>
      </c>
      <c r="O55" s="65">
        <v>872.21487954656334</v>
      </c>
      <c r="P55" s="67">
        <v>2616.6446386396901</v>
      </c>
      <c r="Q55" s="65">
        <v>872.21487954656334</v>
      </c>
      <c r="R55" s="65">
        <v>872.21487954656334</v>
      </c>
      <c r="S55" s="65">
        <v>872.21487954656334</v>
      </c>
      <c r="T55" s="67">
        <v>2616.6446386396901</v>
      </c>
      <c r="U55" s="65">
        <v>872.21487954656334</v>
      </c>
      <c r="V55" s="65">
        <v>872.21487954656334</v>
      </c>
      <c r="W55" s="65">
        <v>872.21487954656334</v>
      </c>
      <c r="X55" s="67">
        <v>2616.6446386396901</v>
      </c>
      <c r="Y55" s="45"/>
      <c r="Z55" s="47">
        <v>10466.578554558761</v>
      </c>
    </row>
    <row r="56" spans="1:26" x14ac:dyDescent="0.2">
      <c r="A56" s="46"/>
      <c r="B56" s="46" t="s">
        <v>46</v>
      </c>
      <c r="C56" s="45"/>
      <c r="D56" s="65">
        <v>9000</v>
      </c>
      <c r="E56" s="66"/>
      <c r="F56" s="66"/>
      <c r="G56" s="66"/>
      <c r="H56" s="66"/>
      <c r="I56" s="112">
        <v>750</v>
      </c>
      <c r="J56" s="112">
        <v>750</v>
      </c>
      <c r="K56" s="112">
        <v>750</v>
      </c>
      <c r="L56" s="67">
        <v>2250</v>
      </c>
      <c r="M56" s="65">
        <v>750</v>
      </c>
      <c r="N56" s="65">
        <v>750</v>
      </c>
      <c r="O56" s="65">
        <v>750</v>
      </c>
      <c r="P56" s="67">
        <v>2250</v>
      </c>
      <c r="Q56" s="65">
        <v>750</v>
      </c>
      <c r="R56" s="65">
        <v>750</v>
      </c>
      <c r="S56" s="65">
        <v>750</v>
      </c>
      <c r="T56" s="67">
        <v>2250</v>
      </c>
      <c r="U56" s="65">
        <v>750</v>
      </c>
      <c r="V56" s="65">
        <v>750</v>
      </c>
      <c r="W56" s="65">
        <v>750</v>
      </c>
      <c r="X56" s="67">
        <v>2250</v>
      </c>
      <c r="Y56" s="45"/>
      <c r="Z56" s="47">
        <v>9000</v>
      </c>
    </row>
    <row r="57" spans="1:26" x14ac:dyDescent="0.2">
      <c r="A57" s="46"/>
      <c r="B57" s="46" t="s">
        <v>47</v>
      </c>
      <c r="C57" s="45"/>
      <c r="D57" s="65">
        <v>60820.492800726701</v>
      </c>
      <c r="E57" s="66"/>
      <c r="F57" s="66"/>
      <c r="G57" s="66"/>
      <c r="H57" s="110"/>
      <c r="I57" s="112">
        <v>5068.3744000605584</v>
      </c>
      <c r="J57" s="112">
        <v>5068.3744000605584</v>
      </c>
      <c r="K57" s="112">
        <v>5068.3744000605584</v>
      </c>
      <c r="L57" s="67">
        <v>15205.123200181675</v>
      </c>
      <c r="M57" s="65">
        <v>5068.3744000605584</v>
      </c>
      <c r="N57" s="65">
        <v>5068.3744000605584</v>
      </c>
      <c r="O57" s="65">
        <v>5068.3744000605584</v>
      </c>
      <c r="P57" s="67">
        <v>15205.123200181675</v>
      </c>
      <c r="Q57" s="65">
        <v>5068.3744000605584</v>
      </c>
      <c r="R57" s="65">
        <v>5068.3744000605584</v>
      </c>
      <c r="S57" s="65">
        <v>5068.3744000605584</v>
      </c>
      <c r="T57" s="67">
        <v>15205.123200181675</v>
      </c>
      <c r="U57" s="65">
        <v>5068.3744000605584</v>
      </c>
      <c r="V57" s="65">
        <v>5068.3744000605584</v>
      </c>
      <c r="W57" s="65">
        <v>5068.3744000605584</v>
      </c>
      <c r="X57" s="67">
        <v>15205.123200181675</v>
      </c>
      <c r="Y57" s="45"/>
      <c r="Z57" s="47">
        <v>60820.492800726701</v>
      </c>
    </row>
    <row r="58" spans="1:26" x14ac:dyDescent="0.2">
      <c r="A58" s="46"/>
      <c r="B58" s="46" t="s">
        <v>48</v>
      </c>
      <c r="C58" s="45"/>
      <c r="D58" s="65"/>
      <c r="E58" s="66"/>
      <c r="F58" s="66"/>
      <c r="G58" s="66"/>
      <c r="H58" s="66"/>
      <c r="I58" s="112">
        <v>0</v>
      </c>
      <c r="J58" s="112">
        <v>0</v>
      </c>
      <c r="K58" s="112">
        <v>0</v>
      </c>
      <c r="L58" s="67">
        <v>0</v>
      </c>
      <c r="M58" s="65">
        <v>0</v>
      </c>
      <c r="N58" s="65">
        <v>0</v>
      </c>
      <c r="O58" s="65">
        <v>0</v>
      </c>
      <c r="P58" s="67">
        <v>0</v>
      </c>
      <c r="Q58" s="65">
        <v>0</v>
      </c>
      <c r="R58" s="65">
        <v>0</v>
      </c>
      <c r="S58" s="65">
        <v>0</v>
      </c>
      <c r="T58" s="67">
        <v>0</v>
      </c>
      <c r="U58" s="65">
        <v>0</v>
      </c>
      <c r="V58" s="65">
        <v>0</v>
      </c>
      <c r="W58" s="65">
        <v>0</v>
      </c>
      <c r="X58" s="67">
        <v>0</v>
      </c>
      <c r="Y58" s="45"/>
      <c r="Z58" s="47">
        <v>0</v>
      </c>
    </row>
    <row r="59" spans="1:26" x14ac:dyDescent="0.2">
      <c r="A59" s="46"/>
      <c r="B59" s="46" t="s">
        <v>49</v>
      </c>
      <c r="C59" s="45"/>
      <c r="D59" s="65">
        <v>41056.666666666664</v>
      </c>
      <c r="E59" s="66"/>
      <c r="F59" s="66"/>
      <c r="G59" s="66"/>
      <c r="H59" s="66"/>
      <c r="I59" s="112">
        <v>3421.3888888888887</v>
      </c>
      <c r="J59" s="112">
        <v>3421.3888888888887</v>
      </c>
      <c r="K59" s="112">
        <v>3421.3888888888887</v>
      </c>
      <c r="L59" s="67">
        <v>10264.166666666666</v>
      </c>
      <c r="M59" s="65">
        <v>3421.3888888888887</v>
      </c>
      <c r="N59" s="65">
        <v>3421.3888888888887</v>
      </c>
      <c r="O59" s="65">
        <v>3421.3888888888887</v>
      </c>
      <c r="P59" s="67">
        <v>10264.166666666666</v>
      </c>
      <c r="Q59" s="65">
        <v>3421.3888888888887</v>
      </c>
      <c r="R59" s="65">
        <v>3421.3888888888887</v>
      </c>
      <c r="S59" s="65">
        <v>3421.3888888888887</v>
      </c>
      <c r="T59" s="67">
        <v>10264.166666666666</v>
      </c>
      <c r="U59" s="65">
        <v>3421.3888888888887</v>
      </c>
      <c r="V59" s="65">
        <v>3421.3888888888887</v>
      </c>
      <c r="W59" s="65">
        <v>3421.3888888888887</v>
      </c>
      <c r="X59" s="67">
        <v>10264.166666666666</v>
      </c>
      <c r="Y59" s="45"/>
      <c r="Z59" s="48">
        <v>41056.666666666664</v>
      </c>
    </row>
    <row r="60" spans="1:26" x14ac:dyDescent="0.2">
      <c r="A60" s="46"/>
      <c r="B60" s="56" t="s">
        <v>50</v>
      </c>
      <c r="C60" s="45"/>
      <c r="D60" s="57">
        <v>139210.3978846946</v>
      </c>
      <c r="E60" s="58"/>
      <c r="F60" s="58"/>
      <c r="G60" s="58"/>
      <c r="H60" s="58"/>
      <c r="I60" s="57">
        <v>11600.866490391216</v>
      </c>
      <c r="J60" s="57">
        <v>11600.866490391216</v>
      </c>
      <c r="K60" s="57">
        <v>11600.866490391216</v>
      </c>
      <c r="L60" s="57">
        <v>34802.599471173649</v>
      </c>
      <c r="M60" s="57">
        <v>11600.866490391216</v>
      </c>
      <c r="N60" s="57">
        <v>11600.866490391216</v>
      </c>
      <c r="O60" s="57">
        <v>11600.866490391216</v>
      </c>
      <c r="P60" s="57">
        <v>34802.599471173649</v>
      </c>
      <c r="Q60" s="57">
        <v>11600.866490391216</v>
      </c>
      <c r="R60" s="57">
        <v>11600.866490391216</v>
      </c>
      <c r="S60" s="57">
        <v>11600.866490391216</v>
      </c>
      <c r="T60" s="57">
        <v>34802.599471173649</v>
      </c>
      <c r="U60" s="57">
        <v>11600.866490391216</v>
      </c>
      <c r="V60" s="57">
        <v>11600.866490391216</v>
      </c>
      <c r="W60" s="57">
        <v>11600.866490391216</v>
      </c>
      <c r="X60" s="57">
        <v>34802.599471173649</v>
      </c>
      <c r="Y60" s="45"/>
      <c r="Z60" s="47">
        <v>139210.3978846946</v>
      </c>
    </row>
    <row r="61" spans="1:26" x14ac:dyDescent="0.2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45"/>
    </row>
    <row r="62" spans="1:26" ht="13.5" x14ac:dyDescent="0.25">
      <c r="A62" s="68" t="s">
        <v>51</v>
      </c>
      <c r="B62" s="46"/>
      <c r="C62" s="45"/>
      <c r="D62" s="67"/>
      <c r="E62" s="66"/>
      <c r="F62" s="66"/>
      <c r="G62" s="66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45"/>
    </row>
    <row r="63" spans="1:26" x14ac:dyDescent="0.2">
      <c r="A63" s="46"/>
      <c r="B63" s="46" t="s">
        <v>52</v>
      </c>
      <c r="C63" s="45"/>
      <c r="D63" s="65">
        <v>62734</v>
      </c>
      <c r="E63" s="66"/>
      <c r="F63" s="66"/>
      <c r="G63" s="66"/>
      <c r="H63" s="66"/>
      <c r="I63" s="112">
        <v>5227.833333333333</v>
      </c>
      <c r="J63" s="112">
        <v>5227.833333333333</v>
      </c>
      <c r="K63" s="112">
        <v>5227.833333333333</v>
      </c>
      <c r="L63" s="67">
        <v>15683.5</v>
      </c>
      <c r="M63" s="65">
        <v>5227.833333333333</v>
      </c>
      <c r="N63" s="65">
        <v>5227.833333333333</v>
      </c>
      <c r="O63" s="65">
        <v>5227.833333333333</v>
      </c>
      <c r="P63" s="67">
        <v>15683.5</v>
      </c>
      <c r="Q63" s="65">
        <v>5227.833333333333</v>
      </c>
      <c r="R63" s="65">
        <v>5227.833333333333</v>
      </c>
      <c r="S63" s="65">
        <v>5227.833333333333</v>
      </c>
      <c r="T63" s="67">
        <v>15683.5</v>
      </c>
      <c r="U63" s="65">
        <v>5227.833333333333</v>
      </c>
      <c r="V63" s="65">
        <v>5227.833333333333</v>
      </c>
      <c r="W63" s="65">
        <v>5227.833333333333</v>
      </c>
      <c r="X63" s="67">
        <v>15683.5</v>
      </c>
      <c r="Y63" s="45"/>
      <c r="Z63" s="47">
        <v>62734</v>
      </c>
    </row>
    <row r="64" spans="1:26" x14ac:dyDescent="0.2">
      <c r="A64" s="46"/>
      <c r="B64" s="46" t="s">
        <v>53</v>
      </c>
      <c r="C64" s="45"/>
      <c r="D64" s="65"/>
      <c r="E64" s="66"/>
      <c r="F64" s="66"/>
      <c r="G64" s="66"/>
      <c r="H64" s="66"/>
      <c r="I64" s="112">
        <v>0</v>
      </c>
      <c r="J64" s="112">
        <v>0</v>
      </c>
      <c r="K64" s="112">
        <v>0</v>
      </c>
      <c r="L64" s="67">
        <v>0</v>
      </c>
      <c r="M64" s="65">
        <v>0</v>
      </c>
      <c r="N64" s="65">
        <v>0</v>
      </c>
      <c r="O64" s="65">
        <v>0</v>
      </c>
      <c r="P64" s="67">
        <v>0</v>
      </c>
      <c r="Q64" s="65">
        <v>0</v>
      </c>
      <c r="R64" s="65">
        <v>0</v>
      </c>
      <c r="S64" s="65">
        <v>0</v>
      </c>
      <c r="T64" s="67">
        <v>0</v>
      </c>
      <c r="U64" s="65">
        <v>0</v>
      </c>
      <c r="V64" s="65">
        <v>0</v>
      </c>
      <c r="W64" s="65">
        <v>0</v>
      </c>
      <c r="X64" s="67">
        <v>0</v>
      </c>
      <c r="Y64" s="45"/>
      <c r="Z64" s="47">
        <v>0</v>
      </c>
    </row>
    <row r="65" spans="1:26" x14ac:dyDescent="0.2">
      <c r="A65" s="46"/>
      <c r="B65" s="46" t="s">
        <v>54</v>
      </c>
      <c r="C65" s="45"/>
      <c r="D65" s="65"/>
      <c r="E65" s="66"/>
      <c r="F65" s="66"/>
      <c r="G65" s="66"/>
      <c r="H65" s="66"/>
      <c r="I65" s="112">
        <v>0</v>
      </c>
      <c r="J65" s="112">
        <v>0</v>
      </c>
      <c r="K65" s="112">
        <v>0</v>
      </c>
      <c r="L65" s="67">
        <v>0</v>
      </c>
      <c r="M65" s="65">
        <v>0</v>
      </c>
      <c r="N65" s="65">
        <v>0</v>
      </c>
      <c r="O65" s="65">
        <v>0</v>
      </c>
      <c r="P65" s="67">
        <v>0</v>
      </c>
      <c r="Q65" s="65">
        <v>0</v>
      </c>
      <c r="R65" s="65">
        <v>0</v>
      </c>
      <c r="S65" s="65">
        <v>0</v>
      </c>
      <c r="T65" s="67">
        <v>0</v>
      </c>
      <c r="U65" s="65">
        <v>0</v>
      </c>
      <c r="V65" s="65">
        <v>0</v>
      </c>
      <c r="W65" s="65">
        <v>0</v>
      </c>
      <c r="X65" s="67">
        <v>0</v>
      </c>
      <c r="Y65" s="45"/>
      <c r="Z65" s="47">
        <v>0</v>
      </c>
    </row>
    <row r="66" spans="1:26" x14ac:dyDescent="0.2">
      <c r="A66" s="46"/>
      <c r="B66" s="46" t="s">
        <v>55</v>
      </c>
      <c r="C66" s="45"/>
      <c r="D66" s="65">
        <v>83703</v>
      </c>
      <c r="E66" s="66"/>
      <c r="F66" s="66"/>
      <c r="G66" s="66"/>
      <c r="H66" s="66"/>
      <c r="I66" s="112">
        <v>6975.25</v>
      </c>
      <c r="J66" s="112">
        <v>6975.25</v>
      </c>
      <c r="K66" s="112">
        <v>6975.25</v>
      </c>
      <c r="L66" s="67">
        <v>20925.75</v>
      </c>
      <c r="M66" s="65">
        <v>6975.25</v>
      </c>
      <c r="N66" s="65">
        <v>6975.25</v>
      </c>
      <c r="O66" s="65">
        <v>6975.25</v>
      </c>
      <c r="P66" s="67">
        <v>20925.75</v>
      </c>
      <c r="Q66" s="65">
        <v>6975.25</v>
      </c>
      <c r="R66" s="65">
        <v>6975.25</v>
      </c>
      <c r="S66" s="65">
        <v>6975.25</v>
      </c>
      <c r="T66" s="67">
        <v>20925.75</v>
      </c>
      <c r="U66" s="65">
        <v>6975.25</v>
      </c>
      <c r="V66" s="65">
        <v>6975.25</v>
      </c>
      <c r="W66" s="65">
        <v>6975.25</v>
      </c>
      <c r="X66" s="67">
        <v>20925.75</v>
      </c>
      <c r="Y66" s="45"/>
      <c r="Z66" s="47">
        <v>83703</v>
      </c>
    </row>
    <row r="67" spans="1:26" x14ac:dyDescent="0.2">
      <c r="A67" s="46"/>
      <c r="B67" s="46" t="s">
        <v>56</v>
      </c>
      <c r="C67" s="45"/>
      <c r="D67" s="65">
        <v>959174</v>
      </c>
      <c r="E67" s="66"/>
      <c r="F67" s="66"/>
      <c r="G67" s="66"/>
      <c r="H67" s="66"/>
      <c r="I67" s="112">
        <v>79931.166666666672</v>
      </c>
      <c r="J67" s="112">
        <v>79931.166666666672</v>
      </c>
      <c r="K67" s="112">
        <v>79931.166666666672</v>
      </c>
      <c r="L67" s="67">
        <v>239793.5</v>
      </c>
      <c r="M67" s="65">
        <v>79931.166666666672</v>
      </c>
      <c r="N67" s="65">
        <v>79931.166666666672</v>
      </c>
      <c r="O67" s="65">
        <v>79931.166666666672</v>
      </c>
      <c r="P67" s="67">
        <v>239793.5</v>
      </c>
      <c r="Q67" s="65">
        <v>79931.166666666672</v>
      </c>
      <c r="R67" s="65">
        <v>79931.166666666672</v>
      </c>
      <c r="S67" s="65">
        <v>79931.166666666672</v>
      </c>
      <c r="T67" s="67">
        <v>239793.5</v>
      </c>
      <c r="U67" s="65">
        <v>79931.166666666672</v>
      </c>
      <c r="V67" s="65">
        <v>79931.166666666672</v>
      </c>
      <c r="W67" s="65">
        <v>79931.166666666672</v>
      </c>
      <c r="X67" s="67">
        <v>239793.5</v>
      </c>
      <c r="Y67" s="45"/>
      <c r="Z67" s="47">
        <v>959174</v>
      </c>
    </row>
    <row r="68" spans="1:26" x14ac:dyDescent="0.2">
      <c r="A68" s="46"/>
      <c r="B68" s="46" t="s">
        <v>64</v>
      </c>
      <c r="C68" s="45"/>
      <c r="D68" s="65"/>
      <c r="E68" s="66"/>
      <c r="F68" s="66"/>
      <c r="G68" s="66"/>
      <c r="H68" s="66"/>
      <c r="I68" s="112">
        <v>0</v>
      </c>
      <c r="J68" s="112">
        <v>0</v>
      </c>
      <c r="K68" s="112">
        <v>0</v>
      </c>
      <c r="L68" s="67"/>
      <c r="M68" s="65">
        <v>0</v>
      </c>
      <c r="N68" s="65">
        <v>0</v>
      </c>
      <c r="O68" s="65">
        <v>0</v>
      </c>
      <c r="P68" s="67"/>
      <c r="Q68" s="65">
        <v>0</v>
      </c>
      <c r="R68" s="65">
        <v>0</v>
      </c>
      <c r="S68" s="65">
        <v>0</v>
      </c>
      <c r="T68" s="67"/>
      <c r="U68" s="65">
        <v>0</v>
      </c>
      <c r="V68" s="65">
        <v>0</v>
      </c>
      <c r="W68" s="65">
        <v>0</v>
      </c>
      <c r="X68" s="67"/>
      <c r="Y68" s="45"/>
      <c r="Z68" s="47">
        <v>0</v>
      </c>
    </row>
    <row r="69" spans="1:26" x14ac:dyDescent="0.2">
      <c r="A69" s="46"/>
      <c r="B69" s="46" t="s">
        <v>57</v>
      </c>
      <c r="C69" s="45"/>
      <c r="D69" s="65">
        <v>184500</v>
      </c>
      <c r="E69" s="66"/>
      <c r="F69" s="66"/>
      <c r="G69" s="66"/>
      <c r="H69" s="66"/>
      <c r="I69" s="112">
        <v>15375</v>
      </c>
      <c r="J69" s="112">
        <v>15375</v>
      </c>
      <c r="K69" s="112">
        <v>15375</v>
      </c>
      <c r="L69" s="67">
        <v>46125</v>
      </c>
      <c r="M69" s="65">
        <v>15375</v>
      </c>
      <c r="N69" s="65">
        <v>15375</v>
      </c>
      <c r="O69" s="65">
        <v>15375</v>
      </c>
      <c r="P69" s="67">
        <v>46125</v>
      </c>
      <c r="Q69" s="65">
        <v>15375</v>
      </c>
      <c r="R69" s="65">
        <v>15375</v>
      </c>
      <c r="S69" s="65">
        <v>15375</v>
      </c>
      <c r="T69" s="67">
        <v>46125</v>
      </c>
      <c r="U69" s="65">
        <v>15375</v>
      </c>
      <c r="V69" s="65">
        <v>15375</v>
      </c>
      <c r="W69" s="65">
        <v>15375</v>
      </c>
      <c r="X69" s="67">
        <v>46125</v>
      </c>
      <c r="Y69" s="45"/>
      <c r="Z69" s="48">
        <v>184500</v>
      </c>
    </row>
    <row r="70" spans="1:26" x14ac:dyDescent="0.2">
      <c r="A70" s="46"/>
      <c r="B70" s="69" t="s">
        <v>58</v>
      </c>
      <c r="C70" s="45"/>
      <c r="D70" s="70">
        <v>1290111</v>
      </c>
      <c r="E70" s="58"/>
      <c r="F70" s="58"/>
      <c r="G70" s="58"/>
      <c r="H70" s="58"/>
      <c r="I70" s="70">
        <v>107509.25</v>
      </c>
      <c r="J70" s="70">
        <v>107509.25</v>
      </c>
      <c r="K70" s="70">
        <v>107509.25</v>
      </c>
      <c r="L70" s="70">
        <v>322527.75</v>
      </c>
      <c r="M70" s="70">
        <v>107509.25</v>
      </c>
      <c r="N70" s="70">
        <v>107509.25</v>
      </c>
      <c r="O70" s="70">
        <v>107509.25</v>
      </c>
      <c r="P70" s="70">
        <v>322527.75</v>
      </c>
      <c r="Q70" s="70">
        <v>107509.25</v>
      </c>
      <c r="R70" s="70">
        <v>107509.25</v>
      </c>
      <c r="S70" s="70">
        <v>107509.25</v>
      </c>
      <c r="T70" s="70">
        <v>322527.75</v>
      </c>
      <c r="U70" s="70">
        <v>107509.25</v>
      </c>
      <c r="V70" s="70">
        <v>107509.25</v>
      </c>
      <c r="W70" s="70">
        <v>107509.25</v>
      </c>
      <c r="X70" s="70">
        <v>322527.75</v>
      </c>
      <c r="Y70" s="45"/>
      <c r="Z70" s="48">
        <v>1290111</v>
      </c>
    </row>
    <row r="71" spans="1:26" x14ac:dyDescent="0.2">
      <c r="A71" s="46"/>
      <c r="B71" s="56" t="s">
        <v>59</v>
      </c>
      <c r="C71" s="45"/>
      <c r="D71" s="57">
        <v>9297404.4299999997</v>
      </c>
      <c r="E71" s="58"/>
      <c r="F71" s="58"/>
      <c r="G71" s="58"/>
      <c r="H71" s="58"/>
      <c r="I71" s="57">
        <v>774783.7024999999</v>
      </c>
      <c r="J71" s="57">
        <v>774783.7024999999</v>
      </c>
      <c r="K71" s="57">
        <v>774783.7024999999</v>
      </c>
      <c r="L71" s="57">
        <v>2324351.1074999999</v>
      </c>
      <c r="M71" s="57">
        <v>774783.7024999999</v>
      </c>
      <c r="N71" s="57">
        <v>774783.7024999999</v>
      </c>
      <c r="O71" s="57">
        <v>774783.7024999999</v>
      </c>
      <c r="P71" s="57">
        <v>2324351.1074999999</v>
      </c>
      <c r="Q71" s="57">
        <v>774783.7024999999</v>
      </c>
      <c r="R71" s="57">
        <v>774783.7024999999</v>
      </c>
      <c r="S71" s="57">
        <v>774783.7024999999</v>
      </c>
      <c r="T71" s="57">
        <v>2324351.1074999999</v>
      </c>
      <c r="U71" s="57">
        <v>774783.7024999999</v>
      </c>
      <c r="V71" s="57">
        <v>774783.7024999999</v>
      </c>
      <c r="W71" s="57">
        <v>774783.7024999999</v>
      </c>
      <c r="X71" s="71">
        <v>2324351.1074999999</v>
      </c>
      <c r="Y71" s="45"/>
      <c r="Z71" s="48">
        <v>9297404.4299999997</v>
      </c>
    </row>
    <row r="72" spans="1:26" ht="12.75" customHeight="1" x14ac:dyDescent="0.2">
      <c r="A72" s="59" t="s">
        <v>60</v>
      </c>
      <c r="B72" s="56"/>
      <c r="C72" s="45"/>
      <c r="D72" s="57">
        <v>119799.5700000003</v>
      </c>
      <c r="E72" s="58"/>
      <c r="F72" s="58"/>
      <c r="G72" s="58"/>
      <c r="H72" s="58"/>
      <c r="I72" s="57">
        <v>9983.2975000001024</v>
      </c>
      <c r="J72" s="57">
        <v>9983.2975000001024</v>
      </c>
      <c r="K72" s="57">
        <v>9983.2975000001024</v>
      </c>
      <c r="L72" s="57">
        <v>29949.892500000075</v>
      </c>
      <c r="M72" s="57">
        <v>9983.2975000001024</v>
      </c>
      <c r="N72" s="57">
        <v>9983.2975000001024</v>
      </c>
      <c r="O72" s="57">
        <v>9983.2975000001024</v>
      </c>
      <c r="P72" s="57">
        <v>29949.892500000075</v>
      </c>
      <c r="Q72" s="57">
        <v>9983.2975000001024</v>
      </c>
      <c r="R72" s="57">
        <v>9983.2975000001024</v>
      </c>
      <c r="S72" s="57">
        <v>9983.2975000001024</v>
      </c>
      <c r="T72" s="57">
        <v>29949.892500000075</v>
      </c>
      <c r="U72" s="57">
        <v>9983.2975000001024</v>
      </c>
      <c r="V72" s="57">
        <v>9983.2975000001024</v>
      </c>
      <c r="W72" s="57">
        <v>9983.2975000001024</v>
      </c>
      <c r="X72" s="57">
        <v>29949.892500000075</v>
      </c>
      <c r="Y72" s="45"/>
      <c r="Z72" s="47">
        <v>119799.5700000003</v>
      </c>
    </row>
    <row r="73" spans="1:26" ht="12.75" customHeight="1" x14ac:dyDescent="0.2">
      <c r="A73" s="59"/>
      <c r="B73" s="53"/>
      <c r="C73" s="45"/>
      <c r="D73" s="72"/>
      <c r="E73" s="58"/>
      <c r="F73" s="58"/>
      <c r="G73" s="58"/>
      <c r="H73" s="58"/>
      <c r="I73" s="72"/>
      <c r="J73" s="72"/>
      <c r="K73" s="72"/>
      <c r="L73" s="58"/>
      <c r="M73" s="72"/>
      <c r="N73" s="72"/>
      <c r="O73" s="72"/>
      <c r="P73" s="58"/>
      <c r="Q73" s="72"/>
      <c r="R73" s="72"/>
      <c r="S73" s="72"/>
      <c r="T73" s="58"/>
      <c r="U73" s="72"/>
      <c r="V73" s="72"/>
      <c r="W73" s="72"/>
      <c r="X73" s="58"/>
      <c r="Y73" s="45"/>
    </row>
    <row r="74" spans="1:26" ht="12.75" customHeight="1" x14ac:dyDescent="0.2">
      <c r="A74" s="46"/>
      <c r="B74" s="46" t="s">
        <v>61</v>
      </c>
      <c r="C74" s="45"/>
      <c r="D74" s="65">
        <v>0</v>
      </c>
      <c r="E74" s="66"/>
      <c r="F74" s="66"/>
      <c r="G74" s="66"/>
      <c r="H74" s="66"/>
      <c r="I74" s="65"/>
      <c r="J74" s="65"/>
      <c r="K74" s="65"/>
      <c r="L74" s="67">
        <v>0</v>
      </c>
      <c r="M74" s="65"/>
      <c r="N74" s="65"/>
      <c r="O74" s="65"/>
      <c r="P74" s="67">
        <v>0</v>
      </c>
      <c r="Q74" s="65"/>
      <c r="R74" s="65"/>
      <c r="S74" s="65"/>
      <c r="T74" s="67">
        <v>0</v>
      </c>
      <c r="U74" s="65"/>
      <c r="V74" s="65"/>
      <c r="W74" s="65"/>
      <c r="X74" s="67">
        <v>0</v>
      </c>
      <c r="Y74" s="45"/>
      <c r="Z74" s="48">
        <v>0</v>
      </c>
    </row>
    <row r="75" spans="1:26" x14ac:dyDescent="0.2">
      <c r="A75" s="59" t="s">
        <v>62</v>
      </c>
      <c r="B75" s="56"/>
      <c r="C75" s="45"/>
      <c r="D75" s="114">
        <f>119800</f>
        <v>119800</v>
      </c>
      <c r="E75" s="103"/>
      <c r="F75" s="103"/>
      <c r="G75" s="103"/>
      <c r="H75" s="103"/>
      <c r="I75" s="102">
        <v>9983.2975000001024</v>
      </c>
      <c r="J75" s="102">
        <v>9983.2975000001024</v>
      </c>
      <c r="K75" s="102">
        <v>9983.2975000001024</v>
      </c>
      <c r="L75" s="114">
        <v>29949.892500000075</v>
      </c>
      <c r="M75" s="102">
        <v>9983.2975000001024</v>
      </c>
      <c r="N75" s="102">
        <v>9983.2975000001024</v>
      </c>
      <c r="O75" s="102">
        <v>9983.2975000001024</v>
      </c>
      <c r="P75" s="114">
        <v>29949.892500000075</v>
      </c>
      <c r="Q75" s="102">
        <v>9983.2975000001024</v>
      </c>
      <c r="R75" s="102">
        <v>9983.2975000001024</v>
      </c>
      <c r="S75" s="102">
        <v>9983.2975000001024</v>
      </c>
      <c r="T75" s="114">
        <v>29949.892500000075</v>
      </c>
      <c r="U75" s="102">
        <v>9983.2975000001024</v>
      </c>
      <c r="V75" s="102">
        <v>9983.2975000001024</v>
      </c>
      <c r="W75" s="102">
        <v>9983.2975000001024</v>
      </c>
      <c r="X75" s="114">
        <v>29949.892500000075</v>
      </c>
      <c r="Y75" s="104"/>
      <c r="Z75" s="113">
        <v>119799.5700000003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topLeftCell="D67" workbookViewId="0">
      <selection activeCell="W1" sqref="W1:Y1048576"/>
    </sheetView>
  </sheetViews>
  <sheetFormatPr defaultColWidth="9.140625" defaultRowHeight="12.75" customHeight="1" x14ac:dyDescent="0.2"/>
  <cols>
    <col min="1" max="1" width="1.85546875" style="43" customWidth="1"/>
    <col min="2" max="2" width="30.42578125" style="43" customWidth="1"/>
    <col min="3" max="3" width="2.85546875" style="43" customWidth="1"/>
    <col min="4" max="4" width="10.7109375" style="43" customWidth="1"/>
    <col min="5" max="5" width="2.85546875" style="2" customWidth="1"/>
    <col min="6" max="21" width="10.7109375" style="43" customWidth="1"/>
    <col min="22" max="22" width="25.5703125" style="43" customWidth="1"/>
    <col min="23" max="25" width="9.7109375" style="2" bestFit="1" customWidth="1"/>
    <col min="26" max="16384" width="9.140625" style="43"/>
  </cols>
  <sheetData>
    <row r="1" spans="1:27" ht="12.75" customHeight="1" x14ac:dyDescent="0.2">
      <c r="A1" s="62" t="str">
        <f>'Cover Sheet'!A2</f>
        <v>Enter School Name BASIS DC</v>
      </c>
    </row>
    <row r="2" spans="1:27" x14ac:dyDescent="0.2">
      <c r="A2" s="43" t="str">
        <f>'Cover Sheet'!A8&amp;" "&amp;'Cover Sheet'!$A$9&amp;" Financials"</f>
        <v>Enter Fiscal Year 2017-2018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1:27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</row>
    <row r="4" spans="1:27" x14ac:dyDescent="0.2">
      <c r="A4" s="2"/>
      <c r="B4" s="2"/>
      <c r="C4" s="45"/>
      <c r="D4" s="49" t="s">
        <v>180</v>
      </c>
      <c r="E4" s="50"/>
      <c r="F4" s="49" t="s">
        <v>168</v>
      </c>
      <c r="G4" s="49" t="s">
        <v>169</v>
      </c>
      <c r="H4" s="49" t="s">
        <v>170</v>
      </c>
      <c r="I4" s="49" t="s">
        <v>109</v>
      </c>
      <c r="J4" s="49" t="s">
        <v>171</v>
      </c>
      <c r="K4" s="49" t="s">
        <v>172</v>
      </c>
      <c r="L4" s="49" t="s">
        <v>173</v>
      </c>
      <c r="M4" s="49" t="s">
        <v>110</v>
      </c>
      <c r="N4" s="49" t="s">
        <v>174</v>
      </c>
      <c r="O4" s="49" t="s">
        <v>175</v>
      </c>
      <c r="P4" s="49" t="s">
        <v>176</v>
      </c>
      <c r="Q4" s="49" t="s">
        <v>111</v>
      </c>
      <c r="R4" s="49" t="s">
        <v>177</v>
      </c>
      <c r="S4" s="49" t="s">
        <v>178</v>
      </c>
      <c r="T4" s="49" t="s">
        <v>179</v>
      </c>
      <c r="U4" s="49" t="s">
        <v>112</v>
      </c>
      <c r="V4" s="45"/>
    </row>
    <row r="5" spans="1:27" x14ac:dyDescent="0.2">
      <c r="B5" s="2"/>
      <c r="C5" s="45"/>
      <c r="D5" s="51" t="s">
        <v>63</v>
      </c>
      <c r="E5" s="52"/>
      <c r="F5" s="51" t="s">
        <v>63</v>
      </c>
      <c r="G5" s="51" t="s">
        <v>63</v>
      </c>
      <c r="H5" s="51" t="s">
        <v>63</v>
      </c>
      <c r="I5" s="51" t="s">
        <v>63</v>
      </c>
      <c r="J5" s="51" t="s">
        <v>63</v>
      </c>
      <c r="K5" s="51" t="s">
        <v>63</v>
      </c>
      <c r="L5" s="51" t="s">
        <v>63</v>
      </c>
      <c r="M5" s="51" t="s">
        <v>63</v>
      </c>
      <c r="N5" s="51" t="s">
        <v>63</v>
      </c>
      <c r="O5" s="51" t="s">
        <v>63</v>
      </c>
      <c r="P5" s="51" t="s">
        <v>63</v>
      </c>
      <c r="Q5" s="51" t="s">
        <v>63</v>
      </c>
      <c r="R5" s="51" t="s">
        <v>63</v>
      </c>
      <c r="S5" s="51" t="s">
        <v>63</v>
      </c>
      <c r="T5" s="51" t="s">
        <v>63</v>
      </c>
      <c r="U5" s="51" t="s">
        <v>63</v>
      </c>
      <c r="V5" s="45"/>
    </row>
    <row r="6" spans="1:27" x14ac:dyDescent="0.2">
      <c r="A6" s="53" t="s">
        <v>0</v>
      </c>
      <c r="B6" s="2"/>
      <c r="C6" s="45"/>
      <c r="V6" s="45"/>
    </row>
    <row r="7" spans="1:27" x14ac:dyDescent="0.2">
      <c r="A7" s="46"/>
      <c r="B7" s="46" t="s">
        <v>1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AA7" s="55"/>
    </row>
    <row r="8" spans="1:27" x14ac:dyDescent="0.2">
      <c r="A8" s="46"/>
      <c r="B8" s="46" t="s">
        <v>3</v>
      </c>
      <c r="C8" s="45"/>
      <c r="D8" s="54"/>
      <c r="E8" s="55"/>
      <c r="F8" s="54"/>
      <c r="G8" s="54"/>
      <c r="H8" s="54"/>
      <c r="I8" s="55">
        <f t="shared" ref="I8:I14" si="0">SUM(F8:H8)</f>
        <v>0</v>
      </c>
      <c r="J8" s="54"/>
      <c r="K8" s="54"/>
      <c r="L8" s="54"/>
      <c r="M8" s="55">
        <f t="shared" ref="M8:M14" si="1">SUM(J8:L8)</f>
        <v>0</v>
      </c>
      <c r="N8" s="54"/>
      <c r="O8" s="54"/>
      <c r="P8" s="54"/>
      <c r="Q8" s="55">
        <f t="shared" ref="Q8:Q14" si="2">SUM(N8:P8)</f>
        <v>0</v>
      </c>
      <c r="R8" s="54"/>
      <c r="S8" s="54"/>
      <c r="T8" s="54"/>
      <c r="U8" s="55">
        <f t="shared" ref="U8:U14" si="3">SUM(R8:T8)</f>
        <v>0</v>
      </c>
      <c r="V8" s="45"/>
    </row>
    <row r="9" spans="1:27" x14ac:dyDescent="0.2">
      <c r="A9" s="46"/>
      <c r="B9" s="46" t="s">
        <v>4</v>
      </c>
      <c r="C9" s="45"/>
      <c r="D9" s="54"/>
      <c r="E9" s="55"/>
      <c r="F9" s="54"/>
      <c r="G9" s="54"/>
      <c r="H9" s="54"/>
      <c r="I9" s="55">
        <f t="shared" si="0"/>
        <v>0</v>
      </c>
      <c r="J9" s="54"/>
      <c r="K9" s="54"/>
      <c r="L9" s="54"/>
      <c r="M9" s="55">
        <f t="shared" si="1"/>
        <v>0</v>
      </c>
      <c r="N9" s="54"/>
      <c r="O9" s="54"/>
      <c r="P9" s="54"/>
      <c r="Q9" s="55">
        <f t="shared" si="2"/>
        <v>0</v>
      </c>
      <c r="R9" s="54"/>
      <c r="S9" s="54"/>
      <c r="T9" s="54"/>
      <c r="U9" s="55">
        <f t="shared" si="3"/>
        <v>0</v>
      </c>
      <c r="V9" s="45"/>
    </row>
    <row r="10" spans="1:27" x14ac:dyDescent="0.2">
      <c r="A10" s="46"/>
      <c r="B10" s="46" t="s">
        <v>5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</row>
    <row r="11" spans="1:27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</row>
    <row r="12" spans="1:27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</row>
    <row r="13" spans="1:27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</row>
    <row r="14" spans="1:27" x14ac:dyDescent="0.2">
      <c r="A14" s="46"/>
      <c r="B14" s="56" t="s">
        <v>9</v>
      </c>
      <c r="C14" s="45"/>
      <c r="D14" s="57">
        <f>SUM(D7:D13)</f>
        <v>0</v>
      </c>
      <c r="E14" s="58"/>
      <c r="F14" s="57">
        <f>SUM(F7:F13)</f>
        <v>0</v>
      </c>
      <c r="G14" s="57">
        <f>SUM(G7:G13)</f>
        <v>0</v>
      </c>
      <c r="H14" s="57">
        <f>SUM(H7:H13)</f>
        <v>0</v>
      </c>
      <c r="I14" s="57">
        <f t="shared" si="0"/>
        <v>0</v>
      </c>
      <c r="J14" s="57">
        <f>SUM(J7:J13)</f>
        <v>0</v>
      </c>
      <c r="K14" s="57">
        <f>SUM(K7:K13)</f>
        <v>0</v>
      </c>
      <c r="L14" s="57">
        <f>SUM(L7:L13)</f>
        <v>0</v>
      </c>
      <c r="M14" s="57">
        <f t="shared" si="1"/>
        <v>0</v>
      </c>
      <c r="N14" s="57">
        <f>SUM(N7:N13)</f>
        <v>0</v>
      </c>
      <c r="O14" s="57">
        <f>SUM(O7:O13)</f>
        <v>0</v>
      </c>
      <c r="P14" s="57">
        <f>SUM(P7:P13)</f>
        <v>0</v>
      </c>
      <c r="Q14" s="57">
        <f t="shared" si="2"/>
        <v>0</v>
      </c>
      <c r="R14" s="57">
        <f>SUM(R7:R13)</f>
        <v>0</v>
      </c>
      <c r="S14" s="57">
        <f>SUM(S7:S13)</f>
        <v>0</v>
      </c>
      <c r="T14" s="57">
        <f>SUM(T7:T13)</f>
        <v>0</v>
      </c>
      <c r="U14" s="57">
        <f t="shared" si="3"/>
        <v>0</v>
      </c>
      <c r="V14" s="45"/>
    </row>
    <row r="15" spans="1:27" x14ac:dyDescent="0.2">
      <c r="A15" s="46"/>
      <c r="B15" s="59"/>
      <c r="C15" s="45"/>
      <c r="D15" s="60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5"/>
    </row>
    <row r="16" spans="1:27" x14ac:dyDescent="0.2">
      <c r="A16" s="62" t="s">
        <v>10</v>
      </c>
      <c r="B16" s="2"/>
      <c r="C16" s="4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45"/>
    </row>
    <row r="17" spans="1:22" ht="13.5" x14ac:dyDescent="0.25">
      <c r="A17" s="64" t="s">
        <v>11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</row>
    <row r="18" spans="1:22" x14ac:dyDescent="0.2">
      <c r="A18" s="46"/>
      <c r="B18" s="2" t="s">
        <v>12</v>
      </c>
      <c r="C18" s="45"/>
      <c r="D18" s="65"/>
      <c r="E18" s="66"/>
      <c r="F18" s="65"/>
      <c r="G18" s="65"/>
      <c r="H18" s="65"/>
      <c r="I18" s="67">
        <f t="shared" ref="I18:I32" si="4">SUM(F18:H18)</f>
        <v>0</v>
      </c>
      <c r="J18" s="65"/>
      <c r="K18" s="65"/>
      <c r="L18" s="65"/>
      <c r="M18" s="67">
        <f t="shared" ref="M18:M32" si="5">SUM(J18:L18)</f>
        <v>0</v>
      </c>
      <c r="N18" s="65"/>
      <c r="O18" s="65"/>
      <c r="P18" s="65"/>
      <c r="Q18" s="67">
        <f t="shared" ref="Q18:Q32" si="6">SUM(N18:P18)</f>
        <v>0</v>
      </c>
      <c r="R18" s="65"/>
      <c r="S18" s="65"/>
      <c r="T18" s="65"/>
      <c r="U18" s="67">
        <f t="shared" ref="U18:U32" si="7">SUM(R18:T18)</f>
        <v>0</v>
      </c>
      <c r="V18" s="45"/>
    </row>
    <row r="19" spans="1:22" x14ac:dyDescent="0.2">
      <c r="A19" s="46"/>
      <c r="B19" s="2" t="s">
        <v>13</v>
      </c>
      <c r="C19" s="45"/>
      <c r="D19" s="65"/>
      <c r="E19" s="66"/>
      <c r="F19" s="65"/>
      <c r="G19" s="65"/>
      <c r="H19" s="65"/>
      <c r="I19" s="67">
        <f t="shared" si="4"/>
        <v>0</v>
      </c>
      <c r="J19" s="65"/>
      <c r="K19" s="65"/>
      <c r="L19" s="65"/>
      <c r="M19" s="67">
        <f t="shared" si="5"/>
        <v>0</v>
      </c>
      <c r="N19" s="65"/>
      <c r="O19" s="65"/>
      <c r="P19" s="65"/>
      <c r="Q19" s="67">
        <f t="shared" si="6"/>
        <v>0</v>
      </c>
      <c r="R19" s="65"/>
      <c r="S19" s="65"/>
      <c r="T19" s="65"/>
      <c r="U19" s="67">
        <f t="shared" si="7"/>
        <v>0</v>
      </c>
      <c r="V19" s="45"/>
    </row>
    <row r="20" spans="1:22" x14ac:dyDescent="0.2">
      <c r="A20" s="46"/>
      <c r="B20" s="2" t="s">
        <v>14</v>
      </c>
      <c r="C20" s="45"/>
      <c r="D20" s="65"/>
      <c r="E20" s="66"/>
      <c r="F20" s="65"/>
      <c r="G20" s="65"/>
      <c r="H20" s="65"/>
      <c r="I20" s="67">
        <f t="shared" si="4"/>
        <v>0</v>
      </c>
      <c r="J20" s="65"/>
      <c r="K20" s="65"/>
      <c r="L20" s="65"/>
      <c r="M20" s="67">
        <f t="shared" si="5"/>
        <v>0</v>
      </c>
      <c r="N20" s="65"/>
      <c r="O20" s="65"/>
      <c r="P20" s="65"/>
      <c r="Q20" s="67">
        <f t="shared" si="6"/>
        <v>0</v>
      </c>
      <c r="R20" s="65"/>
      <c r="S20" s="65"/>
      <c r="T20" s="65"/>
      <c r="U20" s="67">
        <f t="shared" si="7"/>
        <v>0</v>
      </c>
      <c r="V20" s="45"/>
    </row>
    <row r="21" spans="1:22" x14ac:dyDescent="0.2">
      <c r="A21" s="46"/>
      <c r="B21" s="2" t="s">
        <v>15</v>
      </c>
      <c r="C21" s="45"/>
      <c r="D21" s="65"/>
      <c r="E21" s="66"/>
      <c r="F21" s="65"/>
      <c r="G21" s="65"/>
      <c r="H21" s="65"/>
      <c r="I21" s="67">
        <f t="shared" si="4"/>
        <v>0</v>
      </c>
      <c r="J21" s="65"/>
      <c r="K21" s="65"/>
      <c r="L21" s="65"/>
      <c r="M21" s="67">
        <f t="shared" si="5"/>
        <v>0</v>
      </c>
      <c r="N21" s="65"/>
      <c r="O21" s="65"/>
      <c r="P21" s="65"/>
      <c r="Q21" s="67">
        <f t="shared" si="6"/>
        <v>0</v>
      </c>
      <c r="R21" s="65"/>
      <c r="S21" s="65"/>
      <c r="T21" s="65"/>
      <c r="U21" s="67">
        <f t="shared" si="7"/>
        <v>0</v>
      </c>
      <c r="V21" s="45"/>
    </row>
    <row r="22" spans="1:22" x14ac:dyDescent="0.2">
      <c r="A22" s="46"/>
      <c r="B22" s="2" t="s">
        <v>16</v>
      </c>
      <c r="C22" s="45"/>
      <c r="D22" s="65"/>
      <c r="E22" s="66"/>
      <c r="F22" s="65"/>
      <c r="G22" s="65"/>
      <c r="H22" s="65"/>
      <c r="I22" s="67">
        <f t="shared" si="4"/>
        <v>0</v>
      </c>
      <c r="J22" s="65"/>
      <c r="K22" s="65"/>
      <c r="L22" s="65"/>
      <c r="M22" s="67">
        <f t="shared" si="5"/>
        <v>0</v>
      </c>
      <c r="N22" s="65"/>
      <c r="O22" s="65"/>
      <c r="P22" s="65"/>
      <c r="Q22" s="67">
        <f t="shared" si="6"/>
        <v>0</v>
      </c>
      <c r="R22" s="65"/>
      <c r="S22" s="65"/>
      <c r="T22" s="65"/>
      <c r="U22" s="67">
        <f t="shared" si="7"/>
        <v>0</v>
      </c>
      <c r="V22" s="45"/>
    </row>
    <row r="23" spans="1:22" x14ac:dyDescent="0.2">
      <c r="A23" s="46"/>
      <c r="B23" s="2" t="s">
        <v>17</v>
      </c>
      <c r="C23" s="45"/>
      <c r="D23" s="65"/>
      <c r="E23" s="66"/>
      <c r="F23" s="65"/>
      <c r="G23" s="65"/>
      <c r="H23" s="65"/>
      <c r="I23" s="67">
        <f t="shared" si="4"/>
        <v>0</v>
      </c>
      <c r="J23" s="65"/>
      <c r="K23" s="65"/>
      <c r="L23" s="65"/>
      <c r="M23" s="67">
        <f t="shared" si="5"/>
        <v>0</v>
      </c>
      <c r="N23" s="65"/>
      <c r="O23" s="65"/>
      <c r="P23" s="65"/>
      <c r="Q23" s="67">
        <f t="shared" si="6"/>
        <v>0</v>
      </c>
      <c r="R23" s="65"/>
      <c r="S23" s="65"/>
      <c r="T23" s="65"/>
      <c r="U23" s="67">
        <f t="shared" si="7"/>
        <v>0</v>
      </c>
      <c r="V23" s="45"/>
    </row>
    <row r="24" spans="1:22" x14ac:dyDescent="0.2">
      <c r="A24" s="46"/>
      <c r="B24" s="2" t="s">
        <v>18</v>
      </c>
      <c r="C24" s="45"/>
      <c r="D24" s="65"/>
      <c r="E24" s="66"/>
      <c r="F24" s="65"/>
      <c r="G24" s="65"/>
      <c r="H24" s="65"/>
      <c r="I24" s="67">
        <f t="shared" si="4"/>
        <v>0</v>
      </c>
      <c r="J24" s="65"/>
      <c r="K24" s="65"/>
      <c r="L24" s="65"/>
      <c r="M24" s="67">
        <f t="shared" si="5"/>
        <v>0</v>
      </c>
      <c r="N24" s="65"/>
      <c r="O24" s="65"/>
      <c r="P24" s="65"/>
      <c r="Q24" s="67">
        <f t="shared" si="6"/>
        <v>0</v>
      </c>
      <c r="R24" s="65"/>
      <c r="S24" s="65"/>
      <c r="T24" s="65"/>
      <c r="U24" s="67">
        <f t="shared" si="7"/>
        <v>0</v>
      </c>
      <c r="V24" s="45"/>
    </row>
    <row r="25" spans="1:22" x14ac:dyDescent="0.2">
      <c r="A25" s="46"/>
      <c r="B25" s="2" t="s">
        <v>19</v>
      </c>
      <c r="C25" s="45"/>
      <c r="D25" s="65"/>
      <c r="E25" s="66"/>
      <c r="F25" s="65"/>
      <c r="G25" s="65"/>
      <c r="H25" s="65"/>
      <c r="I25" s="67">
        <f t="shared" si="4"/>
        <v>0</v>
      </c>
      <c r="J25" s="65"/>
      <c r="K25" s="65"/>
      <c r="L25" s="65"/>
      <c r="M25" s="67">
        <f t="shared" si="5"/>
        <v>0</v>
      </c>
      <c r="N25" s="65"/>
      <c r="O25" s="65"/>
      <c r="P25" s="65"/>
      <c r="Q25" s="67">
        <f t="shared" si="6"/>
        <v>0</v>
      </c>
      <c r="R25" s="65"/>
      <c r="S25" s="65"/>
      <c r="T25" s="65"/>
      <c r="U25" s="67">
        <f t="shared" si="7"/>
        <v>0</v>
      </c>
      <c r="V25" s="45"/>
    </row>
    <row r="26" spans="1:22" x14ac:dyDescent="0.2">
      <c r="A26" s="46"/>
      <c r="B26" s="2" t="s">
        <v>20</v>
      </c>
      <c r="C26" s="45"/>
      <c r="D26" s="65"/>
      <c r="E26" s="66"/>
      <c r="F26" s="65"/>
      <c r="G26" s="65"/>
      <c r="H26" s="65"/>
      <c r="I26" s="67">
        <f t="shared" si="4"/>
        <v>0</v>
      </c>
      <c r="J26" s="65"/>
      <c r="K26" s="65"/>
      <c r="L26" s="65"/>
      <c r="M26" s="67">
        <f t="shared" si="5"/>
        <v>0</v>
      </c>
      <c r="N26" s="65"/>
      <c r="O26" s="65"/>
      <c r="P26" s="65"/>
      <c r="Q26" s="67">
        <f t="shared" si="6"/>
        <v>0</v>
      </c>
      <c r="R26" s="65"/>
      <c r="S26" s="65"/>
      <c r="T26" s="65"/>
      <c r="U26" s="67">
        <f t="shared" si="7"/>
        <v>0</v>
      </c>
      <c r="V26" s="45"/>
    </row>
    <row r="27" spans="1:22" x14ac:dyDescent="0.2">
      <c r="A27" s="46"/>
      <c r="B27" s="2" t="s">
        <v>21</v>
      </c>
      <c r="C27" s="45"/>
      <c r="D27" s="65"/>
      <c r="E27" s="66"/>
      <c r="F27" s="65"/>
      <c r="G27" s="65"/>
      <c r="H27" s="65"/>
      <c r="I27" s="67">
        <f t="shared" si="4"/>
        <v>0</v>
      </c>
      <c r="J27" s="65"/>
      <c r="K27" s="65"/>
      <c r="L27" s="65"/>
      <c r="M27" s="67">
        <f t="shared" si="5"/>
        <v>0</v>
      </c>
      <c r="N27" s="65"/>
      <c r="O27" s="65"/>
      <c r="P27" s="65"/>
      <c r="Q27" s="67">
        <f t="shared" si="6"/>
        <v>0</v>
      </c>
      <c r="R27" s="65"/>
      <c r="S27" s="65"/>
      <c r="T27" s="65"/>
      <c r="U27" s="67">
        <f t="shared" si="7"/>
        <v>0</v>
      </c>
      <c r="V27" s="45"/>
    </row>
    <row r="28" spans="1:22" x14ac:dyDescent="0.2">
      <c r="A28" s="46"/>
      <c r="B28" s="2" t="s">
        <v>22</v>
      </c>
      <c r="C28" s="45"/>
      <c r="D28" s="65"/>
      <c r="E28" s="66"/>
      <c r="F28" s="65"/>
      <c r="G28" s="65"/>
      <c r="H28" s="65"/>
      <c r="I28" s="67">
        <f t="shared" si="4"/>
        <v>0</v>
      </c>
      <c r="J28" s="65"/>
      <c r="K28" s="65"/>
      <c r="L28" s="65"/>
      <c r="M28" s="67">
        <f t="shared" si="5"/>
        <v>0</v>
      </c>
      <c r="N28" s="65"/>
      <c r="O28" s="65"/>
      <c r="P28" s="65"/>
      <c r="Q28" s="67">
        <f t="shared" si="6"/>
        <v>0</v>
      </c>
      <c r="R28" s="65"/>
      <c r="S28" s="65"/>
      <c r="T28" s="65"/>
      <c r="U28" s="67">
        <f t="shared" si="7"/>
        <v>0</v>
      </c>
      <c r="V28" s="45"/>
    </row>
    <row r="29" spans="1:22" x14ac:dyDescent="0.2">
      <c r="A29" s="46"/>
      <c r="B29" s="2" t="s">
        <v>23</v>
      </c>
      <c r="C29" s="45"/>
      <c r="D29" s="65"/>
      <c r="E29" s="66"/>
      <c r="F29" s="65"/>
      <c r="G29" s="65"/>
      <c r="H29" s="65"/>
      <c r="I29" s="67">
        <f t="shared" si="4"/>
        <v>0</v>
      </c>
      <c r="J29" s="65"/>
      <c r="K29" s="65"/>
      <c r="L29" s="65"/>
      <c r="M29" s="67">
        <f t="shared" si="5"/>
        <v>0</v>
      </c>
      <c r="N29" s="65"/>
      <c r="O29" s="65"/>
      <c r="P29" s="65"/>
      <c r="Q29" s="67">
        <f t="shared" si="6"/>
        <v>0</v>
      </c>
      <c r="R29" s="65"/>
      <c r="S29" s="65"/>
      <c r="T29" s="65"/>
      <c r="U29" s="67">
        <f t="shared" si="7"/>
        <v>0</v>
      </c>
      <c r="V29" s="45"/>
    </row>
    <row r="30" spans="1:22" x14ac:dyDescent="0.2">
      <c r="A30" s="46"/>
      <c r="B30" s="2" t="s">
        <v>24</v>
      </c>
      <c r="C30" s="45"/>
      <c r="D30" s="65"/>
      <c r="E30" s="66"/>
      <c r="F30" s="65"/>
      <c r="G30" s="65"/>
      <c r="H30" s="65"/>
      <c r="I30" s="67">
        <f t="shared" si="4"/>
        <v>0</v>
      </c>
      <c r="J30" s="65"/>
      <c r="K30" s="65"/>
      <c r="L30" s="65"/>
      <c r="M30" s="67">
        <f t="shared" si="5"/>
        <v>0</v>
      </c>
      <c r="N30" s="65"/>
      <c r="O30" s="65"/>
      <c r="P30" s="65"/>
      <c r="Q30" s="67">
        <f t="shared" si="6"/>
        <v>0</v>
      </c>
      <c r="R30" s="65"/>
      <c r="S30" s="65"/>
      <c r="T30" s="65"/>
      <c r="U30" s="67">
        <f t="shared" si="7"/>
        <v>0</v>
      </c>
      <c r="V30" s="45"/>
    </row>
    <row r="31" spans="1:22" x14ac:dyDescent="0.2">
      <c r="A31" s="46"/>
      <c r="B31" s="2" t="s">
        <v>25</v>
      </c>
      <c r="C31" s="45"/>
      <c r="D31" s="65"/>
      <c r="E31" s="66"/>
      <c r="F31" s="65"/>
      <c r="G31" s="65"/>
      <c r="H31" s="65"/>
      <c r="I31" s="67">
        <f t="shared" si="4"/>
        <v>0</v>
      </c>
      <c r="J31" s="65"/>
      <c r="K31" s="65"/>
      <c r="L31" s="65"/>
      <c r="M31" s="67">
        <f t="shared" si="5"/>
        <v>0</v>
      </c>
      <c r="N31" s="65"/>
      <c r="O31" s="65"/>
      <c r="P31" s="65"/>
      <c r="Q31" s="67">
        <f t="shared" si="6"/>
        <v>0</v>
      </c>
      <c r="R31" s="65"/>
      <c r="S31" s="65"/>
      <c r="T31" s="65"/>
      <c r="U31" s="67">
        <f t="shared" si="7"/>
        <v>0</v>
      </c>
      <c r="V31" s="45"/>
    </row>
    <row r="32" spans="1:22" x14ac:dyDescent="0.2">
      <c r="A32" s="2"/>
      <c r="B32" s="56" t="s">
        <v>26</v>
      </c>
      <c r="C32" s="45"/>
      <c r="D32" s="57">
        <f>SUM(D18:D31)</f>
        <v>0</v>
      </c>
      <c r="E32" s="58"/>
      <c r="F32" s="57">
        <f>SUM(F18:F31)</f>
        <v>0</v>
      </c>
      <c r="G32" s="57">
        <f>SUM(G18:G31)</f>
        <v>0</v>
      </c>
      <c r="H32" s="57">
        <f>SUM(H18:H31)</f>
        <v>0</v>
      </c>
      <c r="I32" s="57">
        <f t="shared" si="4"/>
        <v>0</v>
      </c>
      <c r="J32" s="57">
        <f>SUM(J18:J31)</f>
        <v>0</v>
      </c>
      <c r="K32" s="57">
        <f>SUM(K18:K31)</f>
        <v>0</v>
      </c>
      <c r="L32" s="57">
        <f>SUM(L18:L31)</f>
        <v>0</v>
      </c>
      <c r="M32" s="57">
        <f t="shared" si="5"/>
        <v>0</v>
      </c>
      <c r="N32" s="57">
        <f>SUM(N18:N31)</f>
        <v>0</v>
      </c>
      <c r="O32" s="57">
        <f>SUM(O18:O31)</f>
        <v>0</v>
      </c>
      <c r="P32" s="57">
        <f>SUM(P18:P31)</f>
        <v>0</v>
      </c>
      <c r="Q32" s="57">
        <f t="shared" si="6"/>
        <v>0</v>
      </c>
      <c r="R32" s="57">
        <f>SUM(R18:R31)</f>
        <v>0</v>
      </c>
      <c r="S32" s="57">
        <f>SUM(S18:S31)</f>
        <v>0</v>
      </c>
      <c r="T32" s="57">
        <f>SUM(T18:T31)</f>
        <v>0</v>
      </c>
      <c r="U32" s="57">
        <f t="shared" si="7"/>
        <v>0</v>
      </c>
      <c r="V32" s="45"/>
    </row>
    <row r="33" spans="1:26" x14ac:dyDescent="0.2">
      <c r="A33" s="2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5"/>
    </row>
    <row r="34" spans="1:26" ht="13.5" x14ac:dyDescent="0.25">
      <c r="A34" s="64" t="s">
        <v>27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</row>
    <row r="35" spans="1:26" x14ac:dyDescent="0.2">
      <c r="A35" s="46"/>
      <c r="B35" s="2" t="s">
        <v>28</v>
      </c>
      <c r="C35" s="45"/>
      <c r="D35" s="65"/>
      <c r="E35" s="66"/>
      <c r="F35" s="65"/>
      <c r="G35" s="65"/>
      <c r="H35" s="65"/>
      <c r="I35" s="67">
        <f t="shared" ref="I35:I42" si="8">SUM(F35:H35)</f>
        <v>0</v>
      </c>
      <c r="J35" s="65"/>
      <c r="K35" s="65"/>
      <c r="L35" s="65"/>
      <c r="M35" s="67">
        <f t="shared" ref="M35:M42" si="9">SUM(J35:L35)</f>
        <v>0</v>
      </c>
      <c r="N35" s="65"/>
      <c r="O35" s="65"/>
      <c r="P35" s="65"/>
      <c r="Q35" s="67">
        <f t="shared" ref="Q35:Q42" si="10">SUM(N35:P35)</f>
        <v>0</v>
      </c>
      <c r="R35" s="65"/>
      <c r="S35" s="65"/>
      <c r="T35" s="65"/>
      <c r="U35" s="67">
        <f t="shared" ref="U35:U42" si="11">SUM(R35:T35)</f>
        <v>0</v>
      </c>
      <c r="V35" s="45"/>
    </row>
    <row r="36" spans="1:26" x14ac:dyDescent="0.2">
      <c r="A36" s="46"/>
      <c r="B36" s="2" t="s">
        <v>29</v>
      </c>
      <c r="C36" s="45"/>
      <c r="D36" s="65"/>
      <c r="E36" s="66"/>
      <c r="F36" s="65"/>
      <c r="G36" s="65"/>
      <c r="H36" s="65"/>
      <c r="I36" s="67">
        <f t="shared" si="8"/>
        <v>0</v>
      </c>
      <c r="J36" s="65"/>
      <c r="K36" s="65"/>
      <c r="L36" s="65"/>
      <c r="M36" s="67">
        <f t="shared" si="9"/>
        <v>0</v>
      </c>
      <c r="N36" s="65"/>
      <c r="O36" s="65"/>
      <c r="P36" s="65"/>
      <c r="Q36" s="67">
        <f t="shared" si="10"/>
        <v>0</v>
      </c>
      <c r="R36" s="65"/>
      <c r="S36" s="65"/>
      <c r="T36" s="65"/>
      <c r="U36" s="67">
        <f t="shared" si="11"/>
        <v>0</v>
      </c>
      <c r="V36" s="45"/>
    </row>
    <row r="37" spans="1:26" x14ac:dyDescent="0.2">
      <c r="A37" s="46"/>
      <c r="B37" s="2" t="s">
        <v>30</v>
      </c>
      <c r="C37" s="45"/>
      <c r="D37" s="65"/>
      <c r="E37" s="66"/>
      <c r="F37" s="65"/>
      <c r="G37" s="65"/>
      <c r="H37" s="65"/>
      <c r="I37" s="67">
        <f t="shared" si="8"/>
        <v>0</v>
      </c>
      <c r="J37" s="65"/>
      <c r="K37" s="65"/>
      <c r="L37" s="65"/>
      <c r="M37" s="67">
        <f t="shared" si="9"/>
        <v>0</v>
      </c>
      <c r="N37" s="65"/>
      <c r="O37" s="65"/>
      <c r="P37" s="65"/>
      <c r="Q37" s="67">
        <f t="shared" si="10"/>
        <v>0</v>
      </c>
      <c r="R37" s="65"/>
      <c r="S37" s="65"/>
      <c r="T37" s="65"/>
      <c r="U37" s="67">
        <f t="shared" si="11"/>
        <v>0</v>
      </c>
      <c r="V37" s="45"/>
    </row>
    <row r="38" spans="1:26" x14ac:dyDescent="0.2">
      <c r="A38" s="46"/>
      <c r="B38" s="2" t="s">
        <v>31</v>
      </c>
      <c r="C38" s="45"/>
      <c r="D38" s="65"/>
      <c r="E38" s="66"/>
      <c r="F38" s="65"/>
      <c r="G38" s="65"/>
      <c r="H38" s="65"/>
      <c r="I38" s="67">
        <f t="shared" si="8"/>
        <v>0</v>
      </c>
      <c r="J38" s="65"/>
      <c r="K38" s="65"/>
      <c r="L38" s="65"/>
      <c r="M38" s="67">
        <f t="shared" si="9"/>
        <v>0</v>
      </c>
      <c r="N38" s="65"/>
      <c r="O38" s="65"/>
      <c r="P38" s="65"/>
      <c r="Q38" s="67">
        <f t="shared" si="10"/>
        <v>0</v>
      </c>
      <c r="R38" s="65"/>
      <c r="S38" s="65"/>
      <c r="T38" s="65"/>
      <c r="U38" s="67">
        <f t="shared" si="11"/>
        <v>0</v>
      </c>
      <c r="V38" s="45"/>
    </row>
    <row r="39" spans="1:26" x14ac:dyDescent="0.2">
      <c r="A39" s="46"/>
      <c r="B39" s="2" t="s">
        <v>32</v>
      </c>
      <c r="C39" s="45"/>
      <c r="D39" s="65"/>
      <c r="E39" s="66"/>
      <c r="F39" s="65"/>
      <c r="G39" s="65"/>
      <c r="H39" s="65"/>
      <c r="I39" s="67">
        <f t="shared" si="8"/>
        <v>0</v>
      </c>
      <c r="J39" s="65"/>
      <c r="K39" s="65"/>
      <c r="L39" s="65"/>
      <c r="M39" s="67">
        <f t="shared" si="9"/>
        <v>0</v>
      </c>
      <c r="N39" s="65"/>
      <c r="O39" s="65"/>
      <c r="P39" s="65"/>
      <c r="Q39" s="67">
        <f t="shared" si="10"/>
        <v>0</v>
      </c>
      <c r="R39" s="65"/>
      <c r="S39" s="65"/>
      <c r="T39" s="65"/>
      <c r="U39" s="67">
        <f t="shared" si="11"/>
        <v>0</v>
      </c>
      <c r="V39" s="45"/>
    </row>
    <row r="40" spans="1:26" x14ac:dyDescent="0.2">
      <c r="A40" s="46"/>
      <c r="B40" s="46" t="s">
        <v>54</v>
      </c>
      <c r="C40" s="45"/>
      <c r="D40" s="65"/>
      <c r="E40" s="66"/>
      <c r="F40" s="65"/>
      <c r="G40" s="65"/>
      <c r="H40" s="65"/>
      <c r="I40" s="67">
        <f>SUM(F40:H40)</f>
        <v>0</v>
      </c>
      <c r="J40" s="65"/>
      <c r="K40" s="65"/>
      <c r="L40" s="65"/>
      <c r="M40" s="67">
        <f>SUM(J40:L40)</f>
        <v>0</v>
      </c>
      <c r="N40" s="65"/>
      <c r="O40" s="65"/>
      <c r="P40" s="65"/>
      <c r="Q40" s="67">
        <f>SUM(N40:P40)</f>
        <v>0</v>
      </c>
      <c r="R40" s="65"/>
      <c r="S40" s="65"/>
      <c r="T40" s="65"/>
      <c r="U40" s="67">
        <f>SUM(R40:T40)</f>
        <v>0</v>
      </c>
      <c r="V40" s="45"/>
    </row>
    <row r="41" spans="1:26" x14ac:dyDescent="0.2">
      <c r="A41" s="46"/>
      <c r="B41" s="2" t="s">
        <v>33</v>
      </c>
      <c r="C41" s="45"/>
      <c r="D41" s="65"/>
      <c r="E41" s="66"/>
      <c r="F41" s="65"/>
      <c r="G41" s="65"/>
      <c r="H41" s="65"/>
      <c r="I41" s="67">
        <f t="shared" si="8"/>
        <v>0</v>
      </c>
      <c r="J41" s="65"/>
      <c r="K41" s="65"/>
      <c r="L41" s="65"/>
      <c r="M41" s="67">
        <f t="shared" si="9"/>
        <v>0</v>
      </c>
      <c r="N41" s="65"/>
      <c r="O41" s="65"/>
      <c r="P41" s="65"/>
      <c r="Q41" s="67">
        <f t="shared" si="10"/>
        <v>0</v>
      </c>
      <c r="R41" s="65"/>
      <c r="S41" s="65"/>
      <c r="T41" s="65"/>
      <c r="U41" s="67">
        <f t="shared" si="11"/>
        <v>0</v>
      </c>
      <c r="V41" s="45"/>
    </row>
    <row r="42" spans="1:26" x14ac:dyDescent="0.2">
      <c r="A42" s="2"/>
      <c r="B42" s="56" t="s">
        <v>34</v>
      </c>
      <c r="C42" s="45"/>
      <c r="D42" s="57">
        <f>SUM(D35:D41)</f>
        <v>0</v>
      </c>
      <c r="E42" s="58"/>
      <c r="F42" s="57">
        <f>SUM(F35:F41)</f>
        <v>0</v>
      </c>
      <c r="G42" s="57">
        <f>SUM(G35:G41)</f>
        <v>0</v>
      </c>
      <c r="H42" s="57">
        <f>SUM(H35:H41)</f>
        <v>0</v>
      </c>
      <c r="I42" s="57">
        <f t="shared" si="8"/>
        <v>0</v>
      </c>
      <c r="J42" s="57">
        <f>SUM(J35:J41)</f>
        <v>0</v>
      </c>
      <c r="K42" s="57">
        <f>SUM(K35:K41)</f>
        <v>0</v>
      </c>
      <c r="L42" s="57">
        <f>SUM(L35:L41)</f>
        <v>0</v>
      </c>
      <c r="M42" s="57">
        <f t="shared" si="9"/>
        <v>0</v>
      </c>
      <c r="N42" s="57">
        <f>SUM(N35:N41)</f>
        <v>0</v>
      </c>
      <c r="O42" s="57">
        <f>SUM(O35:O41)</f>
        <v>0</v>
      </c>
      <c r="P42" s="57">
        <f>SUM(P35:P41)</f>
        <v>0</v>
      </c>
      <c r="Q42" s="57">
        <f t="shared" si="10"/>
        <v>0</v>
      </c>
      <c r="R42" s="57">
        <f>SUM(R35:R41)</f>
        <v>0</v>
      </c>
      <c r="S42" s="57">
        <f>SUM(S35:S41)</f>
        <v>0</v>
      </c>
      <c r="T42" s="57">
        <f>SUM(T35:T41)</f>
        <v>0</v>
      </c>
      <c r="U42" s="57">
        <f t="shared" si="11"/>
        <v>0</v>
      </c>
      <c r="V42" s="45"/>
      <c r="Z42" s="47"/>
    </row>
    <row r="43" spans="1:26" x14ac:dyDescent="0.2">
      <c r="A43" s="53"/>
      <c r="B43" s="53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</row>
    <row r="44" spans="1:26" ht="13.5" x14ac:dyDescent="0.25">
      <c r="A44" s="68" t="s">
        <v>35</v>
      </c>
      <c r="B44" s="46"/>
      <c r="C44" s="45"/>
      <c r="D44" s="67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45"/>
    </row>
    <row r="45" spans="1:26" x14ac:dyDescent="0.2">
      <c r="A45" s="46"/>
      <c r="B45" s="46" t="s">
        <v>36</v>
      </c>
      <c r="C45" s="45"/>
      <c r="D45" s="65"/>
      <c r="E45" s="66"/>
      <c r="F45" s="65"/>
      <c r="G45" s="65"/>
      <c r="H45" s="65"/>
      <c r="I45" s="67">
        <f t="shared" ref="I45" si="12">SUM(F45:H45)</f>
        <v>0</v>
      </c>
      <c r="J45" s="65"/>
      <c r="K45" s="65"/>
      <c r="L45" s="65"/>
      <c r="M45" s="67">
        <f t="shared" ref="M45:M50" si="13">SUM(J45:L45)</f>
        <v>0</v>
      </c>
      <c r="N45" s="65"/>
      <c r="O45" s="65"/>
      <c r="P45" s="65"/>
      <c r="Q45" s="67">
        <f t="shared" ref="Q45:Q50" si="14">SUM(N45:P45)</f>
        <v>0</v>
      </c>
      <c r="R45" s="65"/>
      <c r="S45" s="65"/>
      <c r="T45" s="65"/>
      <c r="U45" s="67">
        <f t="shared" ref="U45:U50" si="15">SUM(R45:T45)</f>
        <v>0</v>
      </c>
      <c r="V45" s="45"/>
    </row>
    <row r="46" spans="1:26" x14ac:dyDescent="0.2">
      <c r="A46" s="46"/>
      <c r="B46" s="46" t="s">
        <v>37</v>
      </c>
      <c r="C46" s="45"/>
      <c r="D46" s="65"/>
      <c r="E46" s="66"/>
      <c r="F46" s="65"/>
      <c r="G46" s="65"/>
      <c r="H46" s="65"/>
      <c r="I46" s="67">
        <f t="shared" ref="I46:I50" si="16">SUM(F46:H46)</f>
        <v>0</v>
      </c>
      <c r="J46" s="65"/>
      <c r="K46" s="65"/>
      <c r="L46" s="65"/>
      <c r="M46" s="67">
        <f t="shared" si="13"/>
        <v>0</v>
      </c>
      <c r="N46" s="65"/>
      <c r="O46" s="65"/>
      <c r="P46" s="65"/>
      <c r="Q46" s="67">
        <f t="shared" si="14"/>
        <v>0</v>
      </c>
      <c r="R46" s="65"/>
      <c r="S46" s="65"/>
      <c r="T46" s="65"/>
      <c r="U46" s="67">
        <f t="shared" si="15"/>
        <v>0</v>
      </c>
      <c r="V46" s="45"/>
    </row>
    <row r="47" spans="1:26" x14ac:dyDescent="0.2">
      <c r="A47" s="46"/>
      <c r="B47" s="46" t="s">
        <v>38</v>
      </c>
      <c r="C47" s="45"/>
      <c r="D47" s="65"/>
      <c r="E47" s="66"/>
      <c r="F47" s="65"/>
      <c r="G47" s="65"/>
      <c r="H47" s="65"/>
      <c r="I47" s="67">
        <f t="shared" si="16"/>
        <v>0</v>
      </c>
      <c r="J47" s="65"/>
      <c r="K47" s="65"/>
      <c r="L47" s="65"/>
      <c r="M47" s="67">
        <f t="shared" si="13"/>
        <v>0</v>
      </c>
      <c r="N47" s="65"/>
      <c r="O47" s="65"/>
      <c r="P47" s="65"/>
      <c r="Q47" s="67">
        <f t="shared" si="14"/>
        <v>0</v>
      </c>
      <c r="R47" s="65"/>
      <c r="S47" s="65"/>
      <c r="T47" s="65"/>
      <c r="U47" s="67">
        <f t="shared" si="15"/>
        <v>0</v>
      </c>
      <c r="V47" s="45"/>
    </row>
    <row r="48" spans="1:26" x14ac:dyDescent="0.2">
      <c r="A48" s="46"/>
      <c r="B48" s="46" t="s">
        <v>39</v>
      </c>
      <c r="C48" s="45"/>
      <c r="D48" s="65"/>
      <c r="E48" s="66"/>
      <c r="F48" s="65"/>
      <c r="G48" s="65"/>
      <c r="H48" s="65"/>
      <c r="I48" s="67">
        <f t="shared" si="16"/>
        <v>0</v>
      </c>
      <c r="J48" s="65"/>
      <c r="K48" s="65"/>
      <c r="L48" s="65"/>
      <c r="M48" s="67">
        <f t="shared" si="13"/>
        <v>0</v>
      </c>
      <c r="N48" s="65"/>
      <c r="O48" s="65"/>
      <c r="P48" s="65"/>
      <c r="Q48" s="67">
        <f t="shared" si="14"/>
        <v>0</v>
      </c>
      <c r="R48" s="65"/>
      <c r="S48" s="65"/>
      <c r="T48" s="65"/>
      <c r="U48" s="67">
        <f t="shared" si="15"/>
        <v>0</v>
      </c>
      <c r="V48" s="45"/>
    </row>
    <row r="49" spans="1:22" x14ac:dyDescent="0.2">
      <c r="A49" s="46"/>
      <c r="B49" s="46" t="s">
        <v>40</v>
      </c>
      <c r="C49" s="45"/>
      <c r="D49" s="65"/>
      <c r="E49" s="66"/>
      <c r="F49" s="65"/>
      <c r="G49" s="65"/>
      <c r="H49" s="65"/>
      <c r="I49" s="67">
        <f t="shared" si="16"/>
        <v>0</v>
      </c>
      <c r="J49" s="65"/>
      <c r="K49" s="65"/>
      <c r="L49" s="65"/>
      <c r="M49" s="67">
        <f t="shared" si="13"/>
        <v>0</v>
      </c>
      <c r="N49" s="65"/>
      <c r="O49" s="65"/>
      <c r="P49" s="65"/>
      <c r="Q49" s="67">
        <f t="shared" si="14"/>
        <v>0</v>
      </c>
      <c r="R49" s="65"/>
      <c r="S49" s="65"/>
      <c r="T49" s="65"/>
      <c r="U49" s="67">
        <f t="shared" si="15"/>
        <v>0</v>
      </c>
      <c r="V49" s="45"/>
    </row>
    <row r="50" spans="1:22" x14ac:dyDescent="0.2">
      <c r="A50" s="46"/>
      <c r="B50" s="56" t="s">
        <v>41</v>
      </c>
      <c r="C50" s="45"/>
      <c r="D50" s="57">
        <f>SUM(D45:D49)</f>
        <v>0</v>
      </c>
      <c r="E50" s="58"/>
      <c r="F50" s="57">
        <f>SUM(F45:F49)</f>
        <v>0</v>
      </c>
      <c r="G50" s="57">
        <f>SUM(G45:G49)</f>
        <v>0</v>
      </c>
      <c r="H50" s="57">
        <f>SUM(H45:H49)</f>
        <v>0</v>
      </c>
      <c r="I50" s="57">
        <f t="shared" si="16"/>
        <v>0</v>
      </c>
      <c r="J50" s="57">
        <f>SUM(J45:J49)</f>
        <v>0</v>
      </c>
      <c r="K50" s="57">
        <f>SUM(K45:K49)</f>
        <v>0</v>
      </c>
      <c r="L50" s="57">
        <f>SUM(L45:L49)</f>
        <v>0</v>
      </c>
      <c r="M50" s="57">
        <f t="shared" si="13"/>
        <v>0</v>
      </c>
      <c r="N50" s="57">
        <f>SUM(N45:N49)</f>
        <v>0</v>
      </c>
      <c r="O50" s="57">
        <f>SUM(O45:O49)</f>
        <v>0</v>
      </c>
      <c r="P50" s="57">
        <f>SUM(P45:P49)</f>
        <v>0</v>
      </c>
      <c r="Q50" s="57">
        <f t="shared" si="14"/>
        <v>0</v>
      </c>
      <c r="R50" s="57">
        <f>SUM(R45:R49)</f>
        <v>0</v>
      </c>
      <c r="S50" s="57">
        <f>SUM(S45:S49)</f>
        <v>0</v>
      </c>
      <c r="T50" s="57">
        <f>SUM(T45:T49)</f>
        <v>0</v>
      </c>
      <c r="U50" s="57">
        <f t="shared" si="15"/>
        <v>0</v>
      </c>
      <c r="V50" s="45"/>
    </row>
    <row r="51" spans="1:22" x14ac:dyDescent="0.2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45"/>
    </row>
    <row r="52" spans="1:22" ht="13.5" x14ac:dyDescent="0.25">
      <c r="A52" s="68" t="s">
        <v>42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</row>
    <row r="53" spans="1:22" x14ac:dyDescent="0.2">
      <c r="A53" s="46"/>
      <c r="B53" s="46" t="s">
        <v>43</v>
      </c>
      <c r="C53" s="45"/>
      <c r="D53" s="65"/>
      <c r="E53" s="66"/>
      <c r="F53" s="65"/>
      <c r="G53" s="65"/>
      <c r="H53" s="65"/>
      <c r="I53" s="67">
        <f t="shared" ref="I53" si="17">SUM(F53:H53)</f>
        <v>0</v>
      </c>
      <c r="J53" s="65"/>
      <c r="K53" s="65"/>
      <c r="L53" s="65"/>
      <c r="M53" s="67">
        <f t="shared" ref="M53:M60" si="18">SUM(J53:L53)</f>
        <v>0</v>
      </c>
      <c r="N53" s="65"/>
      <c r="O53" s="65"/>
      <c r="P53" s="65"/>
      <c r="Q53" s="67">
        <f t="shared" ref="Q53:Q60" si="19">SUM(N53:P53)</f>
        <v>0</v>
      </c>
      <c r="R53" s="65"/>
      <c r="S53" s="65"/>
      <c r="T53" s="65"/>
      <c r="U53" s="67">
        <f t="shared" ref="U53:U60" si="20">SUM(R53:T53)</f>
        <v>0</v>
      </c>
      <c r="V53" s="45"/>
    </row>
    <row r="54" spans="1:22" x14ac:dyDescent="0.2">
      <c r="A54" s="46"/>
      <c r="B54" s="46" t="s">
        <v>44</v>
      </c>
      <c r="C54" s="45"/>
      <c r="D54" s="65"/>
      <c r="E54" s="66"/>
      <c r="F54" s="65"/>
      <c r="G54" s="65"/>
      <c r="H54" s="65"/>
      <c r="I54" s="67">
        <f t="shared" ref="I54:I60" si="21">SUM(F54:H54)</f>
        <v>0</v>
      </c>
      <c r="J54" s="65"/>
      <c r="K54" s="65"/>
      <c r="L54" s="65"/>
      <c r="M54" s="67">
        <f t="shared" si="18"/>
        <v>0</v>
      </c>
      <c r="N54" s="65"/>
      <c r="O54" s="65"/>
      <c r="P54" s="65"/>
      <c r="Q54" s="67">
        <f t="shared" si="19"/>
        <v>0</v>
      </c>
      <c r="R54" s="65"/>
      <c r="S54" s="65"/>
      <c r="T54" s="65"/>
      <c r="U54" s="67">
        <f t="shared" si="20"/>
        <v>0</v>
      </c>
      <c r="V54" s="45"/>
    </row>
    <row r="55" spans="1:22" x14ac:dyDescent="0.2">
      <c r="A55" s="46"/>
      <c r="B55" s="46" t="s">
        <v>45</v>
      </c>
      <c r="C55" s="45"/>
      <c r="D55" s="65"/>
      <c r="E55" s="66"/>
      <c r="F55" s="65"/>
      <c r="G55" s="65"/>
      <c r="H55" s="65"/>
      <c r="I55" s="67">
        <f t="shared" si="21"/>
        <v>0</v>
      </c>
      <c r="J55" s="65"/>
      <c r="K55" s="65"/>
      <c r="L55" s="65"/>
      <c r="M55" s="67">
        <f t="shared" si="18"/>
        <v>0</v>
      </c>
      <c r="N55" s="65"/>
      <c r="O55" s="65"/>
      <c r="P55" s="65"/>
      <c r="Q55" s="67">
        <f t="shared" si="19"/>
        <v>0</v>
      </c>
      <c r="R55" s="65"/>
      <c r="S55" s="65"/>
      <c r="T55" s="65"/>
      <c r="U55" s="67">
        <f t="shared" si="20"/>
        <v>0</v>
      </c>
      <c r="V55" s="45"/>
    </row>
    <row r="56" spans="1:22" x14ac:dyDescent="0.2">
      <c r="A56" s="46"/>
      <c r="B56" s="46" t="s">
        <v>46</v>
      </c>
      <c r="C56" s="45"/>
      <c r="D56" s="65"/>
      <c r="E56" s="66"/>
      <c r="F56" s="65"/>
      <c r="G56" s="65"/>
      <c r="H56" s="65"/>
      <c r="I56" s="67">
        <f t="shared" si="21"/>
        <v>0</v>
      </c>
      <c r="J56" s="65"/>
      <c r="K56" s="65"/>
      <c r="L56" s="65"/>
      <c r="M56" s="67">
        <f t="shared" si="18"/>
        <v>0</v>
      </c>
      <c r="N56" s="65"/>
      <c r="O56" s="65"/>
      <c r="P56" s="65"/>
      <c r="Q56" s="67">
        <f t="shared" si="19"/>
        <v>0</v>
      </c>
      <c r="R56" s="65"/>
      <c r="S56" s="65"/>
      <c r="T56" s="65"/>
      <c r="U56" s="67">
        <f t="shared" si="20"/>
        <v>0</v>
      </c>
      <c r="V56" s="45"/>
    </row>
    <row r="57" spans="1:22" x14ac:dyDescent="0.2">
      <c r="A57" s="46"/>
      <c r="B57" s="46" t="s">
        <v>47</v>
      </c>
      <c r="C57" s="45"/>
      <c r="D57" s="65"/>
      <c r="E57" s="66"/>
      <c r="F57" s="65"/>
      <c r="G57" s="65"/>
      <c r="H57" s="65"/>
      <c r="I57" s="67">
        <f t="shared" si="21"/>
        <v>0</v>
      </c>
      <c r="J57" s="65"/>
      <c r="K57" s="65"/>
      <c r="L57" s="65"/>
      <c r="M57" s="67">
        <f t="shared" si="18"/>
        <v>0</v>
      </c>
      <c r="N57" s="65"/>
      <c r="O57" s="65"/>
      <c r="P57" s="65"/>
      <c r="Q57" s="67">
        <f t="shared" si="19"/>
        <v>0</v>
      </c>
      <c r="R57" s="65"/>
      <c r="S57" s="65"/>
      <c r="T57" s="65"/>
      <c r="U57" s="67">
        <f t="shared" si="20"/>
        <v>0</v>
      </c>
      <c r="V57" s="45"/>
    </row>
    <row r="58" spans="1:22" x14ac:dyDescent="0.2">
      <c r="A58" s="46"/>
      <c r="B58" s="46" t="s">
        <v>48</v>
      </c>
      <c r="C58" s="45"/>
      <c r="D58" s="65"/>
      <c r="E58" s="66"/>
      <c r="F58" s="65"/>
      <c r="G58" s="65"/>
      <c r="H58" s="65"/>
      <c r="I58" s="67">
        <f t="shared" si="21"/>
        <v>0</v>
      </c>
      <c r="J58" s="65"/>
      <c r="K58" s="65"/>
      <c r="L58" s="65"/>
      <c r="M58" s="67">
        <f t="shared" si="18"/>
        <v>0</v>
      </c>
      <c r="N58" s="65"/>
      <c r="O58" s="65"/>
      <c r="P58" s="65"/>
      <c r="Q58" s="67">
        <f t="shared" si="19"/>
        <v>0</v>
      </c>
      <c r="R58" s="65"/>
      <c r="S58" s="65"/>
      <c r="T58" s="65"/>
      <c r="U58" s="67">
        <f t="shared" si="20"/>
        <v>0</v>
      </c>
      <c r="V58" s="45"/>
    </row>
    <row r="59" spans="1:22" x14ac:dyDescent="0.2">
      <c r="A59" s="46"/>
      <c r="B59" s="46" t="s">
        <v>49</v>
      </c>
      <c r="C59" s="45"/>
      <c r="D59" s="65"/>
      <c r="E59" s="66"/>
      <c r="F59" s="65"/>
      <c r="G59" s="65"/>
      <c r="H59" s="65"/>
      <c r="I59" s="67">
        <f t="shared" si="21"/>
        <v>0</v>
      </c>
      <c r="J59" s="65"/>
      <c r="K59" s="65"/>
      <c r="L59" s="65"/>
      <c r="M59" s="67">
        <f t="shared" si="18"/>
        <v>0</v>
      </c>
      <c r="N59" s="65"/>
      <c r="O59" s="65"/>
      <c r="P59" s="65"/>
      <c r="Q59" s="67">
        <f t="shared" si="19"/>
        <v>0</v>
      </c>
      <c r="R59" s="65"/>
      <c r="S59" s="65"/>
      <c r="T59" s="65"/>
      <c r="U59" s="67">
        <f t="shared" si="20"/>
        <v>0</v>
      </c>
      <c r="V59" s="45"/>
    </row>
    <row r="60" spans="1:22" x14ac:dyDescent="0.2">
      <c r="A60" s="46"/>
      <c r="B60" s="56" t="s">
        <v>50</v>
      </c>
      <c r="C60" s="45"/>
      <c r="D60" s="57">
        <f>SUM(D53:D59)</f>
        <v>0</v>
      </c>
      <c r="E60" s="58"/>
      <c r="F60" s="57">
        <f>SUM(F53:F59)</f>
        <v>0</v>
      </c>
      <c r="G60" s="57">
        <f t="shared" ref="G60:H60" si="22">SUM(G53:G59)</f>
        <v>0</v>
      </c>
      <c r="H60" s="57">
        <f t="shared" si="22"/>
        <v>0</v>
      </c>
      <c r="I60" s="57">
        <f t="shared" si="21"/>
        <v>0</v>
      </c>
      <c r="J60" s="57">
        <f>SUM(J53:J59)</f>
        <v>0</v>
      </c>
      <c r="K60" s="57">
        <f t="shared" ref="K60" si="23">SUM(K53:K59)</f>
        <v>0</v>
      </c>
      <c r="L60" s="57">
        <f t="shared" ref="L60" si="24">SUM(L53:L59)</f>
        <v>0</v>
      </c>
      <c r="M60" s="57">
        <f t="shared" si="18"/>
        <v>0</v>
      </c>
      <c r="N60" s="57">
        <f>SUM(N53:N59)</f>
        <v>0</v>
      </c>
      <c r="O60" s="57">
        <f t="shared" ref="O60" si="25">SUM(O53:O59)</f>
        <v>0</v>
      </c>
      <c r="P60" s="57">
        <f t="shared" ref="P60" si="26">SUM(P53:P59)</f>
        <v>0</v>
      </c>
      <c r="Q60" s="57">
        <f t="shared" si="19"/>
        <v>0</v>
      </c>
      <c r="R60" s="57">
        <f>SUM(R53:R59)</f>
        <v>0</v>
      </c>
      <c r="S60" s="57">
        <f t="shared" ref="S60" si="27">SUM(S53:S59)</f>
        <v>0</v>
      </c>
      <c r="T60" s="57">
        <f t="shared" ref="T60" si="28">SUM(T53:T59)</f>
        <v>0</v>
      </c>
      <c r="U60" s="57">
        <f t="shared" si="20"/>
        <v>0</v>
      </c>
      <c r="V60" s="45"/>
    </row>
    <row r="61" spans="1:22" x14ac:dyDescent="0.2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5"/>
    </row>
    <row r="62" spans="1:22" ht="13.5" x14ac:dyDescent="0.25">
      <c r="A62" s="68" t="s">
        <v>51</v>
      </c>
      <c r="B62" s="46"/>
      <c r="C62" s="45"/>
      <c r="D62" s="67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5"/>
    </row>
    <row r="63" spans="1:22" x14ac:dyDescent="0.2">
      <c r="A63" s="46"/>
      <c r="B63" s="46" t="s">
        <v>52</v>
      </c>
      <c r="C63" s="45"/>
      <c r="D63" s="65"/>
      <c r="E63" s="66"/>
      <c r="F63" s="65"/>
      <c r="G63" s="65"/>
      <c r="H63" s="65"/>
      <c r="I63" s="67">
        <f t="shared" ref="I63:I69" si="29">SUM(F63:H63)</f>
        <v>0</v>
      </c>
      <c r="J63" s="65"/>
      <c r="K63" s="65"/>
      <c r="L63" s="65"/>
      <c r="M63" s="67">
        <f t="shared" ref="M63:M69" si="30">SUM(J63:L63)</f>
        <v>0</v>
      </c>
      <c r="N63" s="65"/>
      <c r="O63" s="65"/>
      <c r="P63" s="65"/>
      <c r="Q63" s="67">
        <f t="shared" ref="Q63:Q69" si="31">SUM(N63:P63)</f>
        <v>0</v>
      </c>
      <c r="R63" s="65"/>
      <c r="S63" s="65"/>
      <c r="T63" s="65"/>
      <c r="U63" s="67">
        <f t="shared" ref="U63:U69" si="32">SUM(R63:T63)</f>
        <v>0</v>
      </c>
      <c r="V63" s="45"/>
    </row>
    <row r="64" spans="1:22" x14ac:dyDescent="0.2">
      <c r="A64" s="46"/>
      <c r="B64" s="46" t="s">
        <v>53</v>
      </c>
      <c r="C64" s="45"/>
      <c r="D64" s="65"/>
      <c r="E64" s="66"/>
      <c r="F64" s="65"/>
      <c r="G64" s="65"/>
      <c r="H64" s="65"/>
      <c r="I64" s="67">
        <f>SUM(F64:H64)</f>
        <v>0</v>
      </c>
      <c r="J64" s="65"/>
      <c r="K64" s="65"/>
      <c r="L64" s="65"/>
      <c r="M64" s="67">
        <f>SUM(J64:L64)</f>
        <v>0</v>
      </c>
      <c r="N64" s="65"/>
      <c r="O64" s="65"/>
      <c r="P64" s="65"/>
      <c r="Q64" s="67">
        <f>SUM(N64:P64)</f>
        <v>0</v>
      </c>
      <c r="R64" s="65"/>
      <c r="S64" s="65"/>
      <c r="T64" s="65"/>
      <c r="U64" s="67">
        <f>SUM(R64:T64)</f>
        <v>0</v>
      </c>
      <c r="V64" s="45"/>
    </row>
    <row r="65" spans="1:22" x14ac:dyDescent="0.2">
      <c r="A65" s="46"/>
      <c r="B65" s="46" t="s">
        <v>158</v>
      </c>
      <c r="C65" s="45"/>
      <c r="D65" s="65"/>
      <c r="E65" s="66"/>
      <c r="F65" s="65"/>
      <c r="G65" s="65"/>
      <c r="H65" s="65"/>
      <c r="I65" s="67">
        <f t="shared" si="29"/>
        <v>0</v>
      </c>
      <c r="J65" s="65"/>
      <c r="K65" s="65"/>
      <c r="L65" s="65"/>
      <c r="M65" s="67">
        <f t="shared" si="30"/>
        <v>0</v>
      </c>
      <c r="N65" s="65"/>
      <c r="O65" s="65"/>
      <c r="P65" s="65"/>
      <c r="Q65" s="67">
        <f t="shared" si="31"/>
        <v>0</v>
      </c>
      <c r="R65" s="65"/>
      <c r="S65" s="65"/>
      <c r="T65" s="65"/>
      <c r="U65" s="67">
        <f t="shared" si="32"/>
        <v>0</v>
      </c>
      <c r="V65" s="45"/>
    </row>
    <row r="66" spans="1:22" x14ac:dyDescent="0.2">
      <c r="A66" s="46"/>
      <c r="B66" s="46" t="s">
        <v>56</v>
      </c>
      <c r="C66" s="45"/>
      <c r="D66" s="65"/>
      <c r="E66" s="66"/>
      <c r="F66" s="65"/>
      <c r="G66" s="65"/>
      <c r="H66" s="65"/>
      <c r="I66" s="67">
        <f t="shared" si="29"/>
        <v>0</v>
      </c>
      <c r="J66" s="65"/>
      <c r="K66" s="65"/>
      <c r="L66" s="65"/>
      <c r="M66" s="67">
        <f t="shared" si="30"/>
        <v>0</v>
      </c>
      <c r="N66" s="65"/>
      <c r="O66" s="65"/>
      <c r="P66" s="65"/>
      <c r="Q66" s="67">
        <f t="shared" si="31"/>
        <v>0</v>
      </c>
      <c r="R66" s="65"/>
      <c r="S66" s="65"/>
      <c r="T66" s="65"/>
      <c r="U66" s="67">
        <f t="shared" si="32"/>
        <v>0</v>
      </c>
      <c r="V66" s="45"/>
    </row>
    <row r="67" spans="1:22" x14ac:dyDescent="0.2">
      <c r="A67" s="46"/>
      <c r="B67" s="46" t="s">
        <v>64</v>
      </c>
      <c r="C67" s="45"/>
      <c r="D67" s="65"/>
      <c r="E67" s="66"/>
      <c r="F67" s="65"/>
      <c r="G67" s="65"/>
      <c r="H67" s="65"/>
      <c r="I67" s="67">
        <f t="shared" si="29"/>
        <v>0</v>
      </c>
      <c r="J67" s="65"/>
      <c r="K67" s="65"/>
      <c r="L67" s="65"/>
      <c r="M67" s="67">
        <f t="shared" si="30"/>
        <v>0</v>
      </c>
      <c r="N67" s="65"/>
      <c r="O67" s="65"/>
      <c r="P67" s="65"/>
      <c r="Q67" s="67">
        <f t="shared" si="31"/>
        <v>0</v>
      </c>
      <c r="R67" s="65"/>
      <c r="S67" s="65"/>
      <c r="T67" s="65"/>
      <c r="U67" s="67">
        <f t="shared" si="32"/>
        <v>0</v>
      </c>
      <c r="V67" s="45"/>
    </row>
    <row r="68" spans="1:22" x14ac:dyDescent="0.2">
      <c r="A68" s="46"/>
      <c r="B68" s="46" t="s">
        <v>57</v>
      </c>
      <c r="C68" s="45"/>
      <c r="D68" s="65"/>
      <c r="E68" s="66"/>
      <c r="F68" s="65"/>
      <c r="G68" s="65"/>
      <c r="H68" s="65"/>
      <c r="I68" s="67">
        <f t="shared" si="29"/>
        <v>0</v>
      </c>
      <c r="J68" s="65"/>
      <c r="K68" s="65"/>
      <c r="L68" s="65"/>
      <c r="M68" s="67">
        <f t="shared" si="30"/>
        <v>0</v>
      </c>
      <c r="N68" s="65"/>
      <c r="O68" s="65"/>
      <c r="P68" s="65"/>
      <c r="Q68" s="67">
        <f t="shared" si="31"/>
        <v>0</v>
      </c>
      <c r="R68" s="65"/>
      <c r="S68" s="65"/>
      <c r="T68" s="65"/>
      <c r="U68" s="67">
        <f t="shared" si="32"/>
        <v>0</v>
      </c>
      <c r="V68" s="45"/>
    </row>
    <row r="69" spans="1:22" x14ac:dyDescent="0.2">
      <c r="A69" s="46"/>
      <c r="B69" s="69" t="s">
        <v>58</v>
      </c>
      <c r="C69" s="45"/>
      <c r="D69" s="70">
        <f>SUM(D63:D68)</f>
        <v>0</v>
      </c>
      <c r="E69" s="58"/>
      <c r="F69" s="70">
        <f>SUM(F63:F68)</f>
        <v>0</v>
      </c>
      <c r="G69" s="70">
        <f>SUM(G63:G68)</f>
        <v>0</v>
      </c>
      <c r="H69" s="70">
        <f>SUM(H63:H68)</f>
        <v>0</v>
      </c>
      <c r="I69" s="70">
        <f t="shared" si="29"/>
        <v>0</v>
      </c>
      <c r="J69" s="70">
        <f>SUM(J63:J68)</f>
        <v>0</v>
      </c>
      <c r="K69" s="70">
        <f>SUM(K63:K68)</f>
        <v>0</v>
      </c>
      <c r="L69" s="70">
        <f>SUM(L63:L68)</f>
        <v>0</v>
      </c>
      <c r="M69" s="70">
        <f t="shared" si="30"/>
        <v>0</v>
      </c>
      <c r="N69" s="70">
        <f>SUM(N63:N68)</f>
        <v>0</v>
      </c>
      <c r="O69" s="70">
        <f>SUM(O63:O68)</f>
        <v>0</v>
      </c>
      <c r="P69" s="70">
        <f>SUM(P63:P68)</f>
        <v>0</v>
      </c>
      <c r="Q69" s="70">
        <f t="shared" si="31"/>
        <v>0</v>
      </c>
      <c r="R69" s="70">
        <f>SUM(R63:R68)</f>
        <v>0</v>
      </c>
      <c r="S69" s="70">
        <f>SUM(S63:S68)</f>
        <v>0</v>
      </c>
      <c r="T69" s="70">
        <f>SUM(T63:T68)</f>
        <v>0</v>
      </c>
      <c r="U69" s="70">
        <f t="shared" si="32"/>
        <v>0</v>
      </c>
      <c r="V69" s="45"/>
    </row>
    <row r="70" spans="1:22" x14ac:dyDescent="0.2">
      <c r="A70" s="46"/>
      <c r="B70" s="56" t="s">
        <v>59</v>
      </c>
      <c r="C70" s="45"/>
      <c r="D70" s="57">
        <f>D69+D60+D50+D42+D32</f>
        <v>0</v>
      </c>
      <c r="E70" s="58"/>
      <c r="F70" s="57">
        <f t="shared" ref="F70:U70" si="33">F69+F60+F50+F42+F32</f>
        <v>0</v>
      </c>
      <c r="G70" s="57">
        <f t="shared" si="33"/>
        <v>0</v>
      </c>
      <c r="H70" s="57">
        <f t="shared" si="33"/>
        <v>0</v>
      </c>
      <c r="I70" s="57">
        <f t="shared" si="33"/>
        <v>0</v>
      </c>
      <c r="J70" s="57">
        <f t="shared" si="33"/>
        <v>0</v>
      </c>
      <c r="K70" s="57">
        <f t="shared" si="33"/>
        <v>0</v>
      </c>
      <c r="L70" s="57">
        <f t="shared" si="33"/>
        <v>0</v>
      </c>
      <c r="M70" s="57">
        <f t="shared" si="33"/>
        <v>0</v>
      </c>
      <c r="N70" s="57">
        <f t="shared" si="33"/>
        <v>0</v>
      </c>
      <c r="O70" s="57">
        <f t="shared" si="33"/>
        <v>0</v>
      </c>
      <c r="P70" s="57">
        <f t="shared" si="33"/>
        <v>0</v>
      </c>
      <c r="Q70" s="57">
        <f t="shared" si="33"/>
        <v>0</v>
      </c>
      <c r="R70" s="57">
        <f t="shared" si="33"/>
        <v>0</v>
      </c>
      <c r="S70" s="57">
        <f t="shared" si="33"/>
        <v>0</v>
      </c>
      <c r="T70" s="57">
        <f t="shared" si="33"/>
        <v>0</v>
      </c>
      <c r="U70" s="71">
        <f t="shared" si="33"/>
        <v>0</v>
      </c>
      <c r="V70" s="45"/>
    </row>
    <row r="71" spans="1:22" ht="12.75" customHeight="1" x14ac:dyDescent="0.2">
      <c r="A71" s="59" t="s">
        <v>60</v>
      </c>
      <c r="B71" s="56"/>
      <c r="C71" s="45"/>
      <c r="D71" s="57">
        <f>D14-D70</f>
        <v>0</v>
      </c>
      <c r="E71" s="58"/>
      <c r="F71" s="57">
        <f t="shared" ref="F71:U71" si="34">F14-F70</f>
        <v>0</v>
      </c>
      <c r="G71" s="57">
        <f t="shared" si="34"/>
        <v>0</v>
      </c>
      <c r="H71" s="57">
        <f t="shared" si="34"/>
        <v>0</v>
      </c>
      <c r="I71" s="57">
        <f t="shared" si="34"/>
        <v>0</v>
      </c>
      <c r="J71" s="57">
        <f t="shared" si="34"/>
        <v>0</v>
      </c>
      <c r="K71" s="57">
        <f t="shared" si="34"/>
        <v>0</v>
      </c>
      <c r="L71" s="57">
        <f t="shared" si="34"/>
        <v>0</v>
      </c>
      <c r="M71" s="57">
        <f t="shared" si="34"/>
        <v>0</v>
      </c>
      <c r="N71" s="57">
        <f t="shared" si="34"/>
        <v>0</v>
      </c>
      <c r="O71" s="57">
        <f t="shared" si="34"/>
        <v>0</v>
      </c>
      <c r="P71" s="57">
        <f t="shared" si="34"/>
        <v>0</v>
      </c>
      <c r="Q71" s="57">
        <f t="shared" si="34"/>
        <v>0</v>
      </c>
      <c r="R71" s="57">
        <f t="shared" si="34"/>
        <v>0</v>
      </c>
      <c r="S71" s="57">
        <f t="shared" si="34"/>
        <v>0</v>
      </c>
      <c r="T71" s="57">
        <f t="shared" si="34"/>
        <v>0</v>
      </c>
      <c r="U71" s="57">
        <f t="shared" si="34"/>
        <v>0</v>
      </c>
      <c r="V71" s="45"/>
    </row>
    <row r="72" spans="1:22" ht="12.75" customHeight="1" x14ac:dyDescent="0.2">
      <c r="A72" s="59"/>
      <c r="B72" s="53"/>
      <c r="C72" s="45"/>
      <c r="D72" s="72"/>
      <c r="E72" s="58"/>
      <c r="F72" s="72"/>
      <c r="G72" s="72"/>
      <c r="H72" s="72"/>
      <c r="I72" s="58"/>
      <c r="J72" s="72"/>
      <c r="K72" s="72"/>
      <c r="L72" s="72"/>
      <c r="M72" s="58"/>
      <c r="N72" s="72"/>
      <c r="O72" s="72"/>
      <c r="P72" s="72"/>
      <c r="Q72" s="58"/>
      <c r="R72" s="72"/>
      <c r="S72" s="72"/>
      <c r="T72" s="72"/>
      <c r="U72" s="58"/>
      <c r="V72" s="45"/>
    </row>
    <row r="73" spans="1:22" ht="12.75" customHeight="1" x14ac:dyDescent="0.2">
      <c r="A73" s="46"/>
      <c r="B73" s="46" t="s">
        <v>167</v>
      </c>
      <c r="C73" s="45"/>
      <c r="D73" s="65"/>
      <c r="E73" s="66"/>
      <c r="F73" s="65"/>
      <c r="G73" s="65"/>
      <c r="H73" s="65"/>
      <c r="I73" s="67">
        <f>SUM(F73:H73)</f>
        <v>0</v>
      </c>
      <c r="J73" s="65"/>
      <c r="K73" s="65"/>
      <c r="L73" s="65"/>
      <c r="M73" s="67">
        <f>SUM(J73:L73)</f>
        <v>0</v>
      </c>
      <c r="N73" s="65"/>
      <c r="O73" s="65"/>
      <c r="P73" s="65"/>
      <c r="Q73" s="67">
        <f>SUM(N73:P73)</f>
        <v>0</v>
      </c>
      <c r="R73" s="65"/>
      <c r="S73" s="65"/>
      <c r="T73" s="65"/>
      <c r="U73" s="67">
        <f>SUM(R73:T73)</f>
        <v>0</v>
      </c>
      <c r="V73" s="45"/>
    </row>
    <row r="74" spans="1:22" ht="12.75" customHeight="1" x14ac:dyDescent="0.2">
      <c r="A74" s="46"/>
      <c r="B74" s="46" t="s">
        <v>61</v>
      </c>
      <c r="C74" s="45"/>
      <c r="D74" s="65"/>
      <c r="E74" s="66"/>
      <c r="F74" s="65"/>
      <c r="G74" s="65"/>
      <c r="H74" s="65"/>
      <c r="I74" s="67">
        <f t="shared" ref="I74" si="35">SUM(F74:H74)</f>
        <v>0</v>
      </c>
      <c r="J74" s="65"/>
      <c r="K74" s="65"/>
      <c r="L74" s="65"/>
      <c r="M74" s="67">
        <f t="shared" ref="M74" si="36">SUM(J74:L74)</f>
        <v>0</v>
      </c>
      <c r="N74" s="65"/>
      <c r="O74" s="65"/>
      <c r="P74" s="65"/>
      <c r="Q74" s="67">
        <f t="shared" ref="Q74" si="37">SUM(N74:P74)</f>
        <v>0</v>
      </c>
      <c r="R74" s="65"/>
      <c r="S74" s="65"/>
      <c r="T74" s="65"/>
      <c r="U74" s="67">
        <f t="shared" ref="U74" si="38">SUM(R74:T74)</f>
        <v>0</v>
      </c>
      <c r="V74" s="45"/>
    </row>
    <row r="75" spans="1:22" x14ac:dyDescent="0.2">
      <c r="A75" s="59" t="s">
        <v>62</v>
      </c>
      <c r="B75" s="56"/>
      <c r="C75" s="45"/>
      <c r="D75" s="57">
        <f>D71-D74</f>
        <v>0</v>
      </c>
      <c r="E75" s="58"/>
      <c r="F75" s="57">
        <f t="shared" ref="F75:U75" si="39">F71-F74</f>
        <v>0</v>
      </c>
      <c r="G75" s="57">
        <f t="shared" si="39"/>
        <v>0</v>
      </c>
      <c r="H75" s="57">
        <f t="shared" si="39"/>
        <v>0</v>
      </c>
      <c r="I75" s="57">
        <f t="shared" si="39"/>
        <v>0</v>
      </c>
      <c r="J75" s="57">
        <f t="shared" si="39"/>
        <v>0</v>
      </c>
      <c r="K75" s="57">
        <f t="shared" si="39"/>
        <v>0</v>
      </c>
      <c r="L75" s="57">
        <f t="shared" si="39"/>
        <v>0</v>
      </c>
      <c r="M75" s="57">
        <f t="shared" si="39"/>
        <v>0</v>
      </c>
      <c r="N75" s="57">
        <f t="shared" si="39"/>
        <v>0</v>
      </c>
      <c r="O75" s="57">
        <f t="shared" si="39"/>
        <v>0</v>
      </c>
      <c r="P75" s="57">
        <f t="shared" si="39"/>
        <v>0</v>
      </c>
      <c r="Q75" s="57">
        <f t="shared" si="39"/>
        <v>0</v>
      </c>
      <c r="R75" s="57">
        <f t="shared" si="39"/>
        <v>0</v>
      </c>
      <c r="S75" s="57">
        <f t="shared" si="39"/>
        <v>0</v>
      </c>
      <c r="T75" s="57">
        <f t="shared" si="39"/>
        <v>0</v>
      </c>
      <c r="U75" s="57">
        <f t="shared" si="39"/>
        <v>0</v>
      </c>
      <c r="V75" s="45"/>
    </row>
    <row r="77" spans="1:22" ht="12.75" customHeight="1" x14ac:dyDescent="0.2">
      <c r="A77" s="53" t="s">
        <v>159</v>
      </c>
    </row>
    <row r="78" spans="1:22" ht="12.75" customHeight="1" x14ac:dyDescent="0.2">
      <c r="B78" s="43" t="s">
        <v>160</v>
      </c>
      <c r="D78" s="65"/>
      <c r="F78" s="65"/>
      <c r="G78" s="65"/>
      <c r="H78" s="65"/>
      <c r="I78" s="67">
        <f t="shared" ref="I78:I81" si="40">SUM(F78:H78)</f>
        <v>0</v>
      </c>
      <c r="J78" s="65"/>
      <c r="K78" s="65"/>
      <c r="L78" s="65"/>
      <c r="M78" s="67">
        <f t="shared" ref="M78:M81" si="41">SUM(J78:L78)</f>
        <v>0</v>
      </c>
      <c r="N78" s="65"/>
      <c r="O78" s="65"/>
      <c r="P78" s="65"/>
      <c r="Q78" s="67">
        <f t="shared" ref="Q78:Q81" si="42">SUM(N78:P78)</f>
        <v>0</v>
      </c>
      <c r="R78" s="65"/>
      <c r="S78" s="65"/>
      <c r="T78" s="65"/>
      <c r="U78" s="67">
        <f t="shared" ref="U78:U81" si="43">SUM(R78:T78)</f>
        <v>0</v>
      </c>
    </row>
    <row r="79" spans="1:22" ht="12.75" customHeight="1" x14ac:dyDescent="0.2">
      <c r="B79" s="43" t="s">
        <v>161</v>
      </c>
      <c r="D79" s="65"/>
      <c r="F79" s="65"/>
      <c r="G79" s="65"/>
      <c r="H79" s="65"/>
      <c r="I79" s="67">
        <f t="shared" si="40"/>
        <v>0</v>
      </c>
      <c r="J79" s="65"/>
      <c r="K79" s="65"/>
      <c r="L79" s="65"/>
      <c r="M79" s="67">
        <f t="shared" si="41"/>
        <v>0</v>
      </c>
      <c r="N79" s="65"/>
      <c r="O79" s="65"/>
      <c r="P79" s="65"/>
      <c r="Q79" s="67">
        <f t="shared" si="42"/>
        <v>0</v>
      </c>
      <c r="R79" s="65"/>
      <c r="S79" s="65"/>
      <c r="T79" s="65"/>
      <c r="U79" s="67">
        <f t="shared" si="43"/>
        <v>0</v>
      </c>
    </row>
    <row r="80" spans="1:22" ht="12.75" customHeight="1" x14ac:dyDescent="0.2">
      <c r="B80" s="43" t="s">
        <v>162</v>
      </c>
      <c r="D80" s="65"/>
      <c r="F80" s="65"/>
      <c r="G80" s="65"/>
      <c r="H80" s="65"/>
      <c r="I80" s="67">
        <f t="shared" si="40"/>
        <v>0</v>
      </c>
      <c r="J80" s="65"/>
      <c r="K80" s="65"/>
      <c r="L80" s="65"/>
      <c r="M80" s="67">
        <f t="shared" si="41"/>
        <v>0</v>
      </c>
      <c r="N80" s="65"/>
      <c r="O80" s="65"/>
      <c r="P80" s="65"/>
      <c r="Q80" s="67">
        <f t="shared" si="42"/>
        <v>0</v>
      </c>
      <c r="R80" s="65"/>
      <c r="S80" s="65"/>
      <c r="T80" s="65"/>
      <c r="U80" s="67">
        <f t="shared" si="43"/>
        <v>0</v>
      </c>
    </row>
    <row r="81" spans="1:21" ht="12.75" customHeight="1" x14ac:dyDescent="0.2">
      <c r="A81" s="62" t="s">
        <v>163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7">
        <f t="shared" si="40"/>
        <v>0</v>
      </c>
      <c r="J81" s="47">
        <f t="shared" ref="J81:L81" si="44">SUM(J78:J80,J75)</f>
        <v>0</v>
      </c>
      <c r="K81" s="47">
        <f t="shared" si="44"/>
        <v>0</v>
      </c>
      <c r="L81" s="47">
        <f t="shared" si="44"/>
        <v>0</v>
      </c>
      <c r="M81" s="67">
        <f t="shared" si="41"/>
        <v>0</v>
      </c>
      <c r="N81" s="47">
        <f t="shared" ref="N81" si="45">SUM(N78:N80,N75)</f>
        <v>0</v>
      </c>
      <c r="O81" s="47">
        <f t="shared" ref="O81" si="46">SUM(O78:O80,O75)</f>
        <v>0</v>
      </c>
      <c r="P81" s="47">
        <f t="shared" ref="P81" si="47">SUM(P78:P80,P75)</f>
        <v>0</v>
      </c>
      <c r="Q81" s="67">
        <f t="shared" si="42"/>
        <v>0</v>
      </c>
      <c r="R81" s="47">
        <f t="shared" ref="R81" si="48">SUM(R78:R80,R75)</f>
        <v>0</v>
      </c>
      <c r="S81" s="47">
        <f t="shared" ref="S81" si="49">SUM(S78:S80,S75)</f>
        <v>0</v>
      </c>
      <c r="T81" s="47">
        <f t="shared" ref="T81" si="50">SUM(T78:T80,T75)</f>
        <v>0</v>
      </c>
      <c r="U81" s="67">
        <f t="shared" si="43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zoomScaleNormal="100" zoomScaleSheetLayoutView="100" workbookViewId="0">
      <selection activeCell="K15" sqref="K15"/>
    </sheetView>
  </sheetViews>
  <sheetFormatPr defaultColWidth="9.140625" defaultRowHeight="12.75" x14ac:dyDescent="0.2"/>
  <cols>
    <col min="1" max="1" width="2" style="74" customWidth="1"/>
    <col min="2" max="2" width="9.140625" style="74"/>
    <col min="3" max="3" width="20.140625" style="74" customWidth="1"/>
    <col min="4" max="4" width="12.28515625" style="74" customWidth="1"/>
    <col min="5" max="5" width="11.28515625" style="74" customWidth="1"/>
    <col min="6" max="6" width="9.140625" style="74"/>
    <col min="7" max="7" width="19.7109375" style="74" customWidth="1"/>
    <col min="8" max="8" width="20" style="74" customWidth="1"/>
    <col min="9" max="9" width="25.140625" style="74" customWidth="1"/>
    <col min="10" max="10" width="27" style="74" customWidth="1"/>
    <col min="11" max="16384" width="9.140625" style="74"/>
  </cols>
  <sheetData>
    <row r="1" spans="1:10" x14ac:dyDescent="0.2">
      <c r="A1" s="73" t="str">
        <f>'Cover Sheet'!A2</f>
        <v>Enter School Name BASIS DC</v>
      </c>
    </row>
    <row r="2" spans="1:10" x14ac:dyDescent="0.2">
      <c r="A2" s="43" t="str">
        <f>'Cover Sheet'!A8&amp;" "&amp;'Cover Sheet'!$A$9&amp;" Balance Sheet"</f>
        <v>Enter Fiscal Year 2017-2018 Enter Period Balance Sheet</v>
      </c>
    </row>
    <row r="3" spans="1:10" x14ac:dyDescent="0.2">
      <c r="B3" s="119"/>
      <c r="C3" s="119"/>
      <c r="D3" s="119"/>
      <c r="E3" s="119"/>
      <c r="F3" s="119"/>
      <c r="G3" s="119"/>
      <c r="H3" s="78"/>
      <c r="I3" s="78"/>
      <c r="J3" s="78"/>
    </row>
    <row r="4" spans="1:10" x14ac:dyDescent="0.2">
      <c r="B4" s="78"/>
      <c r="C4" s="78"/>
      <c r="D4" s="78"/>
      <c r="E4" s="79" t="s">
        <v>141</v>
      </c>
      <c r="F4" s="80"/>
      <c r="G4" s="79" t="s">
        <v>109</v>
      </c>
      <c r="H4" s="79" t="s">
        <v>110</v>
      </c>
      <c r="I4" s="79" t="s">
        <v>111</v>
      </c>
      <c r="J4" s="79" t="s">
        <v>112</v>
      </c>
    </row>
    <row r="5" spans="1:10" ht="13.5" thickBot="1" x14ac:dyDescent="0.25">
      <c r="B5" s="78"/>
      <c r="C5" s="78"/>
      <c r="D5" s="78"/>
      <c r="E5" s="81" t="s">
        <v>180</v>
      </c>
      <c r="F5" s="82"/>
      <c r="G5" s="81" t="s">
        <v>113</v>
      </c>
      <c r="H5" s="81" t="s">
        <v>114</v>
      </c>
      <c r="I5" s="81" t="s">
        <v>115</v>
      </c>
      <c r="J5" s="81" t="s">
        <v>116</v>
      </c>
    </row>
    <row r="6" spans="1:10" x14ac:dyDescent="0.2">
      <c r="A6" s="94" t="s">
        <v>117</v>
      </c>
      <c r="B6" s="83"/>
      <c r="C6" s="83"/>
      <c r="E6" s="84"/>
      <c r="F6" s="82"/>
      <c r="G6" s="84"/>
      <c r="H6" s="84"/>
      <c r="I6" s="84"/>
      <c r="J6" s="84"/>
    </row>
    <row r="7" spans="1:10" x14ac:dyDescent="0.2">
      <c r="B7" s="78"/>
      <c r="C7" s="78"/>
      <c r="D7" s="78"/>
      <c r="E7" s="78"/>
      <c r="F7" s="78"/>
      <c r="G7" s="78"/>
      <c r="H7" s="78"/>
      <c r="I7" s="78"/>
      <c r="J7" s="78"/>
    </row>
    <row r="8" spans="1:10" x14ac:dyDescent="0.2">
      <c r="B8" s="91" t="s">
        <v>151</v>
      </c>
      <c r="C8" s="85"/>
      <c r="D8" s="83"/>
      <c r="E8" s="86"/>
      <c r="F8" s="86"/>
      <c r="G8" s="87"/>
      <c r="H8" s="87"/>
      <c r="I8" s="87"/>
      <c r="J8" s="87"/>
    </row>
    <row r="9" spans="1:10" x14ac:dyDescent="0.2">
      <c r="B9" s="95" t="s">
        <v>118</v>
      </c>
      <c r="D9" s="88"/>
      <c r="E9" s="65">
        <v>0</v>
      </c>
      <c r="F9" s="89"/>
      <c r="G9" s="65">
        <v>0</v>
      </c>
      <c r="H9" s="65">
        <v>0</v>
      </c>
      <c r="I9" s="65">
        <v>0</v>
      </c>
      <c r="J9" s="65">
        <v>0</v>
      </c>
    </row>
    <row r="10" spans="1:10" x14ac:dyDescent="0.2">
      <c r="B10" s="95" t="s">
        <v>119</v>
      </c>
      <c r="D10" s="88"/>
      <c r="E10" s="65">
        <v>0</v>
      </c>
      <c r="F10" s="90"/>
      <c r="G10" s="65">
        <v>0</v>
      </c>
      <c r="H10" s="65">
        <v>0</v>
      </c>
      <c r="I10" s="65">
        <v>0</v>
      </c>
      <c r="J10" s="65">
        <v>0</v>
      </c>
    </row>
    <row r="11" spans="1:10" x14ac:dyDescent="0.2">
      <c r="B11" s="95" t="s">
        <v>138</v>
      </c>
      <c r="D11" s="88"/>
      <c r="E11" s="65">
        <v>0</v>
      </c>
      <c r="F11" s="90"/>
      <c r="G11" s="65">
        <v>0</v>
      </c>
      <c r="H11" s="65">
        <v>0</v>
      </c>
      <c r="I11" s="65">
        <v>0</v>
      </c>
      <c r="J11" s="65">
        <v>0</v>
      </c>
    </row>
    <row r="12" spans="1:10" x14ac:dyDescent="0.2">
      <c r="B12" s="95" t="s">
        <v>137</v>
      </c>
      <c r="D12" s="88"/>
      <c r="E12" s="65">
        <v>0</v>
      </c>
      <c r="F12" s="87"/>
      <c r="G12" s="65">
        <v>0</v>
      </c>
      <c r="H12" s="65">
        <v>0</v>
      </c>
      <c r="I12" s="65">
        <v>0</v>
      </c>
      <c r="J12" s="65">
        <v>0</v>
      </c>
    </row>
    <row r="13" spans="1:10" x14ac:dyDescent="0.2">
      <c r="B13" s="91" t="s">
        <v>120</v>
      </c>
      <c r="E13" s="97">
        <f>SUM(E9:E12)</f>
        <v>0</v>
      </c>
      <c r="F13" s="87"/>
      <c r="G13" s="97">
        <f>SUM(G9:G12)</f>
        <v>0</v>
      </c>
      <c r="H13" s="97">
        <f>SUM(H9:H12)</f>
        <v>0</v>
      </c>
      <c r="I13" s="97">
        <f>SUM(I9:I12)</f>
        <v>0</v>
      </c>
      <c r="J13" s="97">
        <f>SUM(J9:J12)</f>
        <v>0</v>
      </c>
    </row>
    <row r="14" spans="1:10" x14ac:dyDescent="0.2">
      <c r="B14" s="78"/>
      <c r="C14" s="78"/>
      <c r="D14" s="78"/>
      <c r="E14" s="78"/>
      <c r="F14" s="78"/>
      <c r="G14" s="78"/>
      <c r="H14" s="78"/>
      <c r="I14" s="78"/>
      <c r="J14" s="78"/>
    </row>
    <row r="15" spans="1:10" x14ac:dyDescent="0.2">
      <c r="B15" s="94" t="s">
        <v>121</v>
      </c>
      <c r="C15" s="88"/>
      <c r="D15" s="88"/>
      <c r="E15" s="65">
        <v>0</v>
      </c>
      <c r="F15" s="89"/>
      <c r="G15" s="65">
        <v>0</v>
      </c>
      <c r="H15" s="65">
        <v>0</v>
      </c>
      <c r="I15" s="65">
        <v>0</v>
      </c>
      <c r="J15" s="65">
        <v>0</v>
      </c>
    </row>
    <row r="16" spans="1:10" x14ac:dyDescent="0.2">
      <c r="B16" s="78"/>
      <c r="C16" s="78"/>
      <c r="D16" s="78"/>
      <c r="E16" s="78"/>
      <c r="F16" s="78"/>
      <c r="G16" s="78"/>
      <c r="H16" s="78"/>
      <c r="I16" s="78"/>
      <c r="J16" s="78"/>
    </row>
    <row r="17" spans="1:10" x14ac:dyDescent="0.2">
      <c r="B17" s="94" t="s">
        <v>122</v>
      </c>
      <c r="C17" s="88"/>
      <c r="D17" s="88"/>
      <c r="E17" s="65">
        <v>0</v>
      </c>
      <c r="F17" s="89"/>
      <c r="G17" s="65">
        <v>0</v>
      </c>
      <c r="H17" s="65">
        <v>0</v>
      </c>
      <c r="I17" s="65">
        <v>0</v>
      </c>
      <c r="J17" s="65">
        <v>0</v>
      </c>
    </row>
    <row r="18" spans="1:10" x14ac:dyDescent="0.2"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3.5" thickBot="1" x14ac:dyDescent="0.25">
      <c r="A19" s="91" t="s">
        <v>123</v>
      </c>
      <c r="B19" s="78"/>
      <c r="C19" s="88"/>
      <c r="E19" s="98">
        <f>E13+E15+E17</f>
        <v>0</v>
      </c>
      <c r="F19" s="90"/>
      <c r="G19" s="98">
        <f>G13+G15+G17</f>
        <v>0</v>
      </c>
      <c r="H19" s="98">
        <f>H13+H15+H17</f>
        <v>0</v>
      </c>
      <c r="I19" s="98">
        <f>I13+I15+I17</f>
        <v>0</v>
      </c>
      <c r="J19" s="98">
        <f>J13+J15+J17</f>
        <v>0</v>
      </c>
    </row>
    <row r="20" spans="1:10" ht="13.5" thickTop="1" x14ac:dyDescent="0.2"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15" customHeight="1" x14ac:dyDescent="0.2">
      <c r="A21" s="94" t="s">
        <v>124</v>
      </c>
      <c r="B21" s="83"/>
      <c r="C21" s="83"/>
      <c r="E21" s="92"/>
      <c r="F21" s="92"/>
      <c r="G21" s="92"/>
      <c r="H21" s="92"/>
      <c r="I21" s="92"/>
      <c r="J21" s="92"/>
    </row>
    <row r="22" spans="1:10" x14ac:dyDescent="0.2">
      <c r="B22" s="78"/>
      <c r="C22" s="78"/>
      <c r="D22" s="78"/>
      <c r="E22" s="78"/>
      <c r="F22" s="78"/>
      <c r="G22" s="78"/>
      <c r="H22" s="78"/>
      <c r="I22" s="78"/>
      <c r="J22" s="78"/>
    </row>
    <row r="23" spans="1:10" x14ac:dyDescent="0.2">
      <c r="B23" s="91" t="s">
        <v>152</v>
      </c>
      <c r="C23" s="93"/>
      <c r="D23" s="93"/>
      <c r="E23" s="87"/>
      <c r="F23" s="87"/>
      <c r="G23" s="87"/>
      <c r="H23" s="87"/>
      <c r="I23" s="87"/>
      <c r="J23" s="87"/>
    </row>
    <row r="24" spans="1:10" x14ac:dyDescent="0.2">
      <c r="B24" s="95" t="s">
        <v>126</v>
      </c>
      <c r="D24" s="88"/>
      <c r="E24" s="65">
        <v>0</v>
      </c>
      <c r="F24" s="89"/>
      <c r="G24" s="65">
        <v>0</v>
      </c>
      <c r="H24" s="65">
        <v>0</v>
      </c>
      <c r="I24" s="65">
        <v>0</v>
      </c>
      <c r="J24" s="65">
        <v>0</v>
      </c>
    </row>
    <row r="25" spans="1:10" x14ac:dyDescent="0.2">
      <c r="B25" s="95" t="s">
        <v>125</v>
      </c>
      <c r="D25" s="88"/>
      <c r="E25" s="65">
        <v>0</v>
      </c>
      <c r="F25" s="87"/>
      <c r="G25" s="65">
        <v>0</v>
      </c>
      <c r="H25" s="65">
        <v>0</v>
      </c>
      <c r="I25" s="65">
        <v>0</v>
      </c>
      <c r="J25" s="65">
        <v>0</v>
      </c>
    </row>
    <row r="26" spans="1:10" x14ac:dyDescent="0.2">
      <c r="B26" s="95" t="s">
        <v>134</v>
      </c>
      <c r="D26" s="88"/>
      <c r="E26" s="65">
        <v>0</v>
      </c>
      <c r="F26" s="87"/>
      <c r="G26" s="65">
        <v>0</v>
      </c>
      <c r="H26" s="65">
        <v>0</v>
      </c>
      <c r="I26" s="65">
        <v>0</v>
      </c>
      <c r="J26" s="65">
        <v>0</v>
      </c>
    </row>
    <row r="27" spans="1:10" x14ac:dyDescent="0.2">
      <c r="B27" s="95" t="s">
        <v>127</v>
      </c>
      <c r="D27" s="88"/>
      <c r="E27" s="65">
        <v>0</v>
      </c>
      <c r="F27" s="87"/>
      <c r="G27" s="65">
        <v>0</v>
      </c>
      <c r="H27" s="65">
        <v>0</v>
      </c>
      <c r="I27" s="65">
        <v>0</v>
      </c>
      <c r="J27" s="65">
        <v>0</v>
      </c>
    </row>
    <row r="28" spans="1:10" x14ac:dyDescent="0.2">
      <c r="B28" s="95" t="s">
        <v>136</v>
      </c>
      <c r="D28" s="88"/>
      <c r="E28" s="65">
        <v>0</v>
      </c>
      <c r="F28" s="87"/>
      <c r="G28" s="65">
        <v>0</v>
      </c>
      <c r="H28" s="65">
        <v>0</v>
      </c>
      <c r="I28" s="65">
        <v>0</v>
      </c>
      <c r="J28" s="65">
        <v>0</v>
      </c>
    </row>
    <row r="29" spans="1:10" x14ac:dyDescent="0.2">
      <c r="B29" s="91" t="s">
        <v>128</v>
      </c>
      <c r="E29" s="97">
        <f>SUM(E24:E28)</f>
        <v>0</v>
      </c>
      <c r="F29" s="87"/>
      <c r="G29" s="97">
        <f t="shared" ref="G29:J29" si="0">SUM(G24:G28)</f>
        <v>0</v>
      </c>
      <c r="H29" s="97">
        <f t="shared" si="0"/>
        <v>0</v>
      </c>
      <c r="I29" s="97">
        <f t="shared" si="0"/>
        <v>0</v>
      </c>
      <c r="J29" s="97">
        <f t="shared" si="0"/>
        <v>0</v>
      </c>
    </row>
    <row r="30" spans="1:10" x14ac:dyDescent="0.2">
      <c r="B30" s="91"/>
      <c r="E30" s="87"/>
      <c r="F30" s="87"/>
      <c r="G30" s="87"/>
      <c r="H30" s="87"/>
      <c r="I30" s="87"/>
      <c r="J30" s="87"/>
    </row>
    <row r="31" spans="1:10" x14ac:dyDescent="0.2">
      <c r="B31" s="94" t="s">
        <v>153</v>
      </c>
      <c r="C31" s="78"/>
      <c r="D31" s="78"/>
      <c r="E31" s="78"/>
      <c r="F31" s="78"/>
      <c r="G31" s="78"/>
      <c r="H31" s="78"/>
      <c r="I31" s="78"/>
      <c r="J31" s="78"/>
    </row>
    <row r="32" spans="1:10" x14ac:dyDescent="0.2">
      <c r="B32" s="95" t="s">
        <v>154</v>
      </c>
      <c r="D32" s="78"/>
      <c r="E32" s="65">
        <v>0</v>
      </c>
      <c r="F32" s="89"/>
      <c r="G32" s="65">
        <v>0</v>
      </c>
      <c r="H32" s="65">
        <v>0</v>
      </c>
      <c r="I32" s="65">
        <v>0</v>
      </c>
      <c r="J32" s="65">
        <v>0</v>
      </c>
    </row>
    <row r="33" spans="1:10" x14ac:dyDescent="0.2">
      <c r="B33" s="95" t="s">
        <v>155</v>
      </c>
      <c r="D33" s="78"/>
      <c r="E33" s="65">
        <v>0</v>
      </c>
      <c r="F33" s="87"/>
      <c r="G33" s="65">
        <v>0</v>
      </c>
      <c r="H33" s="65">
        <v>0</v>
      </c>
      <c r="I33" s="65">
        <v>0</v>
      </c>
      <c r="J33" s="65">
        <v>0</v>
      </c>
    </row>
    <row r="34" spans="1:10" x14ac:dyDescent="0.2">
      <c r="B34" s="91" t="s">
        <v>135</v>
      </c>
      <c r="D34" s="88"/>
      <c r="E34" s="97">
        <f>SUM(E32:E33)</f>
        <v>0</v>
      </c>
      <c r="F34" s="87"/>
      <c r="G34" s="97">
        <f t="shared" ref="G34:J34" si="1">SUM(G32:G33)</f>
        <v>0</v>
      </c>
      <c r="H34" s="97">
        <f t="shared" si="1"/>
        <v>0</v>
      </c>
      <c r="I34" s="97">
        <f t="shared" si="1"/>
        <v>0</v>
      </c>
      <c r="J34" s="97">
        <f t="shared" si="1"/>
        <v>0</v>
      </c>
    </row>
    <row r="35" spans="1:10" x14ac:dyDescent="0.2"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15" x14ac:dyDescent="0.35">
      <c r="B36" s="91" t="s">
        <v>129</v>
      </c>
      <c r="C36" s="78"/>
      <c r="E36" s="99">
        <f>E29+E34</f>
        <v>0</v>
      </c>
      <c r="F36" s="92"/>
      <c r="G36" s="99">
        <f>G29+G34</f>
        <v>0</v>
      </c>
      <c r="H36" s="99">
        <f>H29+H34</f>
        <v>0</v>
      </c>
      <c r="I36" s="99">
        <f>I29+I34</f>
        <v>0</v>
      </c>
      <c r="J36" s="99">
        <f>J29+J34</f>
        <v>0</v>
      </c>
    </row>
    <row r="37" spans="1:10" x14ac:dyDescent="0.2">
      <c r="B37" s="78"/>
      <c r="C37" s="78"/>
      <c r="D37" s="78"/>
      <c r="E37" s="78"/>
      <c r="F37" s="78"/>
      <c r="G37" s="78"/>
      <c r="H37" s="78"/>
      <c r="I37" s="78"/>
      <c r="J37" s="78"/>
    </row>
    <row r="38" spans="1:10" x14ac:dyDescent="0.2">
      <c r="B38" s="96" t="s">
        <v>156</v>
      </c>
      <c r="C38" s="93"/>
      <c r="D38" s="93"/>
      <c r="E38" s="87"/>
      <c r="F38" s="87"/>
      <c r="G38" s="92"/>
      <c r="H38" s="92"/>
      <c r="I38" s="92"/>
      <c r="J38" s="92"/>
    </row>
    <row r="39" spans="1:10" x14ac:dyDescent="0.2">
      <c r="B39" s="95" t="s">
        <v>130</v>
      </c>
      <c r="D39" s="93"/>
      <c r="E39" s="65">
        <v>0</v>
      </c>
      <c r="F39" s="87"/>
      <c r="G39" s="65">
        <v>0</v>
      </c>
      <c r="H39" s="65">
        <v>0</v>
      </c>
      <c r="I39" s="65">
        <v>0</v>
      </c>
      <c r="J39" s="65">
        <v>0</v>
      </c>
    </row>
    <row r="40" spans="1:10" x14ac:dyDescent="0.2">
      <c r="B40" s="95" t="s">
        <v>131</v>
      </c>
      <c r="D40" s="93"/>
      <c r="E40" s="65">
        <v>0</v>
      </c>
      <c r="F40" s="87"/>
      <c r="G40" s="65">
        <v>0</v>
      </c>
      <c r="H40" s="65">
        <v>0</v>
      </c>
      <c r="I40" s="65">
        <v>0</v>
      </c>
      <c r="J40" s="65">
        <v>0</v>
      </c>
    </row>
    <row r="41" spans="1:10" x14ac:dyDescent="0.2">
      <c r="B41" s="95" t="s">
        <v>164</v>
      </c>
      <c r="D41" s="93"/>
      <c r="E41" s="108">
        <v>0</v>
      </c>
      <c r="F41" s="87"/>
      <c r="G41" s="108">
        <v>0</v>
      </c>
      <c r="H41" s="108">
        <v>0</v>
      </c>
      <c r="I41" s="108">
        <v>0</v>
      </c>
      <c r="J41" s="108">
        <v>0</v>
      </c>
    </row>
    <row r="42" spans="1:10" ht="15" x14ac:dyDescent="0.35">
      <c r="B42" s="91" t="s">
        <v>132</v>
      </c>
      <c r="C42" s="88"/>
      <c r="E42" s="100">
        <f>SUM(E39:E41)</f>
        <v>0</v>
      </c>
      <c r="F42" s="87"/>
      <c r="G42" s="100">
        <f>SUM(G39:G41)</f>
        <v>0</v>
      </c>
      <c r="H42" s="100">
        <f>SUM(H39:H41)</f>
        <v>0</v>
      </c>
      <c r="I42" s="100">
        <f>SUM(I39:I41)</f>
        <v>0</v>
      </c>
      <c r="J42" s="100">
        <f>SUM(J39:J41)</f>
        <v>0</v>
      </c>
    </row>
    <row r="43" spans="1:10" x14ac:dyDescent="0.2">
      <c r="B43" s="78"/>
      <c r="C43" s="78"/>
      <c r="D43" s="78"/>
      <c r="E43" s="78"/>
      <c r="F43" s="78"/>
      <c r="G43" s="78"/>
      <c r="H43" s="78"/>
      <c r="I43" s="78"/>
      <c r="J43" s="78"/>
    </row>
    <row r="44" spans="1:10" ht="13.5" thickBot="1" x14ac:dyDescent="0.25">
      <c r="A44" s="91" t="s">
        <v>133</v>
      </c>
      <c r="B44" s="78"/>
      <c r="C44" s="88"/>
      <c r="E44" s="101">
        <f>E36+E42</f>
        <v>0</v>
      </c>
      <c r="F44" s="87"/>
      <c r="G44" s="101">
        <f>G36+G42</f>
        <v>0</v>
      </c>
      <c r="H44" s="101">
        <f>H36+H42</f>
        <v>0</v>
      </c>
      <c r="I44" s="101">
        <f>I36+I42</f>
        <v>0</v>
      </c>
      <c r="J44" s="101">
        <f>J36+J42</f>
        <v>0</v>
      </c>
    </row>
    <row r="45" spans="1:10" ht="13.5" thickTop="1" x14ac:dyDescent="0.2">
      <c r="B45" s="78"/>
      <c r="C45" s="88"/>
      <c r="D45" s="93"/>
      <c r="E45" s="87"/>
      <c r="F45" s="87"/>
      <c r="G45" s="92"/>
      <c r="H45" s="92"/>
      <c r="I45" s="92"/>
      <c r="J45" s="92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Alice Randall</cp:lastModifiedBy>
  <cp:lastPrinted>2015-03-10T20:29:00Z</cp:lastPrinted>
  <dcterms:created xsi:type="dcterms:W3CDTF">2015-03-09T19:17:40Z</dcterms:created>
  <dcterms:modified xsi:type="dcterms:W3CDTF">2017-06-01T15:28:40Z</dcterms:modified>
</cp:coreProperties>
</file>