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FO Transition\Budget &amp; Financial Reports\FY17 Budgets\Version 5 - working\"/>
    </mc:Choice>
  </mc:AlternateContent>
  <bookViews>
    <workbookView xWindow="0" yWindow="0" windowWidth="16392" windowHeight="7488"/>
  </bookViews>
  <sheets>
    <sheet name="OperatingBudget- SY17" sheetId="1" r:id="rId1"/>
  </sheets>
  <definedNames>
    <definedName name="_xlnm.Print_Area" localSheetId="0">'OperatingBudget- SY17'!$A$1:$D$125</definedName>
    <definedName name="_xlnm.Print_Titles" localSheetId="0">'OperatingBudget- SY17'!$1:$5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05" i="1" l="1"/>
  <c r="D21" i="1"/>
  <c r="D32" i="1"/>
  <c r="D53" i="1"/>
  <c r="D97" i="1"/>
  <c r="D120" i="1"/>
  <c r="D70" i="1"/>
  <c r="D83" i="1"/>
  <c r="D122" i="1" l="1"/>
  <c r="D34" i="1"/>
  <c r="D124" i="1" l="1"/>
</calcChain>
</file>

<file path=xl/sharedStrings.xml><?xml version="1.0" encoding="utf-8"?>
<sst xmlns="http://schemas.openxmlformats.org/spreadsheetml/2006/main" count="112" uniqueCount="112">
  <si>
    <t>KIPP DC:</t>
  </si>
  <si>
    <t>Operating Budget -- Board of Directors Approved</t>
  </si>
  <si>
    <t>For the Fiscal Year Ending June 30, 2017</t>
  </si>
  <si>
    <t>FY2017</t>
  </si>
  <si>
    <t>Revenue</t>
  </si>
  <si>
    <t>Base Per Pupil Allocation</t>
  </si>
  <si>
    <t>At Risk Per Pupil Allocation</t>
  </si>
  <si>
    <t xml:space="preserve">Special Ed Per Pupil </t>
  </si>
  <si>
    <t>LEP/NEP Per Pupil</t>
  </si>
  <si>
    <t xml:space="preserve">Summer School Per Pupil </t>
  </si>
  <si>
    <t>Facility Per Pupil Allocation</t>
  </si>
  <si>
    <t>Public Revenue Subtotal</t>
  </si>
  <si>
    <t>Other Public Revenue</t>
  </si>
  <si>
    <t>NCLB Entitlement Revenue</t>
  </si>
  <si>
    <t>Food Program Revenue</t>
  </si>
  <si>
    <t>Medicaid Remittances</t>
  </si>
  <si>
    <t>Federal Grants</t>
  </si>
  <si>
    <t>State and Local Grants</t>
  </si>
  <si>
    <t>Other Public Revenue Subtotal</t>
  </si>
  <si>
    <t>Private Revenue</t>
  </si>
  <si>
    <t>Contributions &amp; Private Grants</t>
  </si>
  <si>
    <t>Student Uniform Fees</t>
  </si>
  <si>
    <t>Student Meal Fees</t>
  </si>
  <si>
    <t>Student Activity Fees</t>
  </si>
  <si>
    <t>Other Student Fees</t>
  </si>
  <si>
    <t>Interest Income</t>
  </si>
  <si>
    <t>Rental Income</t>
  </si>
  <si>
    <t>Miscellaneous Income</t>
  </si>
  <si>
    <t>Private Revenue Subtotal</t>
  </si>
  <si>
    <t>TOTAL REVENUE</t>
  </si>
  <si>
    <t>Salaries and Benefits</t>
  </si>
  <si>
    <t>Principals/Exec Leadership</t>
  </si>
  <si>
    <t>Administrative Salaries</t>
  </si>
  <si>
    <t>Instructional Salaries</t>
  </si>
  <si>
    <t>Instructional Support Salaries</t>
  </si>
  <si>
    <t>Student Support Salaries</t>
  </si>
  <si>
    <t>Contracted Program Staff</t>
  </si>
  <si>
    <t>Supplemental School Staff</t>
  </si>
  <si>
    <t xml:space="preserve">Coaching Stipends </t>
  </si>
  <si>
    <t>Bonuses</t>
  </si>
  <si>
    <t>Substitutes</t>
  </si>
  <si>
    <t>Payroll Taxes</t>
  </si>
  <si>
    <t>Employee Benefits</t>
  </si>
  <si>
    <t>Payroll and HR Processing Fees</t>
  </si>
  <si>
    <t>Staff Recruitment</t>
  </si>
  <si>
    <t xml:space="preserve">Staff Development </t>
  </si>
  <si>
    <t>Staff Meals, Events, Awards</t>
  </si>
  <si>
    <t>Salaries &amp; Benefits Subtotal</t>
  </si>
  <si>
    <t>Direct Student Costs</t>
  </si>
  <si>
    <t>Educational Supplies</t>
  </si>
  <si>
    <t>Classroom Furniture and Equip</t>
  </si>
  <si>
    <t>Classroom Technology</t>
  </si>
  <si>
    <t>Software Licenses - Educ</t>
  </si>
  <si>
    <t>Educational Consultants</t>
  </si>
  <si>
    <t>Student Assessment</t>
  </si>
  <si>
    <t>Student Uniform Expense</t>
  </si>
  <si>
    <t>Contracted Food Service</t>
  </si>
  <si>
    <t>Student Transportation</t>
  </si>
  <si>
    <t>Student Lodging</t>
  </si>
  <si>
    <t>Student Snacks &amp; Other Meals</t>
  </si>
  <si>
    <t>Extracurricular Activities</t>
  </si>
  <si>
    <t>Financial Assistance</t>
  </si>
  <si>
    <t>Other Direct Student Expense</t>
  </si>
  <si>
    <t>Direct Student Costs Subtotal</t>
  </si>
  <si>
    <t>Office Expenses</t>
  </si>
  <si>
    <t>Administrative Supplies</t>
  </si>
  <si>
    <t>Admin Furniture &amp; Equipment</t>
  </si>
  <si>
    <t>Administrative Technology</t>
  </si>
  <si>
    <t>Software Licenses - Admin</t>
  </si>
  <si>
    <t xml:space="preserve">Telecommunications &amp; Internet </t>
  </si>
  <si>
    <t>Printing &amp; Photocopying</t>
  </si>
  <si>
    <t>Postage &amp; Courier</t>
  </si>
  <si>
    <t>Business Insurance</t>
  </si>
  <si>
    <t>Licenses, Dues &amp; Memberships</t>
  </si>
  <si>
    <t>Bank and Credit Card Fees</t>
  </si>
  <si>
    <t>Office Expense Subtotal</t>
  </si>
  <si>
    <t>Occupancy Expense</t>
  </si>
  <si>
    <t xml:space="preserve">Rent </t>
  </si>
  <si>
    <t>Contracted Parking</t>
  </si>
  <si>
    <t>Utilities</t>
  </si>
  <si>
    <t>Janitorial Service</t>
  </si>
  <si>
    <t>Janitorial Supplies</t>
  </si>
  <si>
    <t>Security Service</t>
  </si>
  <si>
    <t>Repairs &amp; Maintenance</t>
  </si>
  <si>
    <t>Property Taxes</t>
  </si>
  <si>
    <t>Other Contracted Services</t>
  </si>
  <si>
    <t>Interest Expense</t>
  </si>
  <si>
    <t>Financing Costs</t>
  </si>
  <si>
    <t>Occupancy Expense Subtotal</t>
  </si>
  <si>
    <t>Professional Fees</t>
  </si>
  <si>
    <t>Accounting Fees</t>
  </si>
  <si>
    <t>Audit &amp; Tax Fees</t>
  </si>
  <si>
    <t>Technology Consultants</t>
  </si>
  <si>
    <t>Legal Fees</t>
  </si>
  <si>
    <t>Consultants (non-ed)</t>
  </si>
  <si>
    <t>Professional Fees Subtotal</t>
  </si>
  <si>
    <t>General Expenses</t>
  </si>
  <si>
    <t>Staff Travel  (non-PD)</t>
  </si>
  <si>
    <t>Outreach</t>
  </si>
  <si>
    <t>Student Recruitment</t>
  </si>
  <si>
    <t>Charter Board Admin Fee</t>
  </si>
  <si>
    <t>Sub-grants</t>
  </si>
  <si>
    <t>In-Kind Expense</t>
  </si>
  <si>
    <t>Other Taxes</t>
  </si>
  <si>
    <t>Bad Debt Expense</t>
  </si>
  <si>
    <t>Other General Expenses</t>
  </si>
  <si>
    <t>Depreciation Expense</t>
  </si>
  <si>
    <t>Amortization Expense</t>
  </si>
  <si>
    <t>Contingency</t>
  </si>
  <si>
    <t>General Expense Subtotal</t>
  </si>
  <si>
    <t>TOTAL EXPENSE</t>
  </si>
  <si>
    <t>NET INCOME /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</si>
</sst>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1" applyNumberFormat="1" applyFont="1"/>
    <xf numFmtId="41" fontId="0" fillId="0" borderId="0" xfId="1" applyNumberFormat="1" applyFont="1"/>
    <xf numFmtId="0" fontId="0" fillId="0" borderId="1" xfId="0" applyBorder="1" applyAlignment="1">
      <alignment horizontal="right"/>
    </xf>
    <xf numFmtId="0" fontId="0" fillId="0" borderId="1" xfId="0" applyBorder="1"/>
    <xf numFmtId="41" fontId="0" fillId="0" borderId="1" xfId="1" applyNumberFormat="1" applyFont="1" applyBorder="1"/>
    <xf numFmtId="164" fontId="0" fillId="0" borderId="0" xfId="0" applyNumberFormat="1"/>
    <xf numFmtId="165" fontId="0" fillId="0" borderId="0" xfId="2" applyNumberFormat="1" applyFont="1"/>
    <xf numFmtId="41" fontId="0" fillId="0" borderId="0" xfId="0" applyNumberFormat="1"/>
    <xf numFmtId="41" fontId="0" fillId="0" borderId="1" xfId="0" applyNumberFormat="1" applyBorder="1"/>
    <xf numFmtId="0" fontId="0" fillId="0" borderId="2" xfId="0" applyBorder="1" applyAlignment="1">
      <alignment horizontal="right"/>
    </xf>
    <xf numFmtId="0" fontId="0" fillId="0" borderId="2" xfId="0" applyBorder="1"/>
    <xf numFmtId="164" fontId="0" fillId="0" borderId="2" xfId="0" applyNumberFormat="1" applyBorder="1"/>
    <xf numFmtId="42" fontId="0" fillId="0" borderId="0" xfId="0" applyNumberFormat="1"/>
    <xf numFmtId="0" fontId="2" fillId="0" borderId="3" xfId="0" applyFont="1" applyBorder="1"/>
    <xf numFmtId="164" fontId="2" fillId="0" borderId="3" xfId="0" applyNumberFormat="1" applyFont="1" applyBorder="1"/>
    <xf numFmtId="4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25"/>
  <sheetViews>
    <sheetView tabSelected="1" view="pageBreakPreview" zoomScaleNormal="85" zoomScaleSheetLayoutView="100" workbookViewId="0">
      <pane xSplit="3" ySplit="5" topLeftCell="D6" activePane="bottomRight" state="frozen"/>
      <selection activeCell="E30" sqref="E30"/>
      <selection pane="topRight" activeCell="E30" sqref="E30"/>
      <selection pane="bottomLeft" activeCell="E30" sqref="E30"/>
      <selection pane="bottomRight" activeCell="F23" sqref="F23"/>
    </sheetView>
  </sheetViews>
  <sheetFormatPr defaultRowHeight="14.4" outlineLevelRow="1" x14ac:dyDescent="0.3"/>
  <cols>
    <col min="1" max="1" width="8.88671875" style="3"/>
    <col min="2" max="2" width="28.44140625" bestFit="1" customWidth="1"/>
    <col min="3" max="3" width="1.6640625" customWidth="1"/>
    <col min="4" max="4" width="14.44140625" customWidth="1"/>
  </cols>
  <sheetData>
    <row r="1" spans="1:4" x14ac:dyDescent="0.3">
      <c r="A1" s="1" t="s">
        <v>0</v>
      </c>
    </row>
    <row r="2" spans="1:4" x14ac:dyDescent="0.3">
      <c r="A2" s="2" t="s">
        <v>1</v>
      </c>
    </row>
    <row r="3" spans="1:4" x14ac:dyDescent="0.3">
      <c r="A3" s="3" t="s">
        <v>2</v>
      </c>
    </row>
    <row r="4" spans="1:4" ht="6.75" customHeight="1" x14ac:dyDescent="0.3"/>
    <row r="5" spans="1:4" x14ac:dyDescent="0.3">
      <c r="D5" s="4" t="s">
        <v>3</v>
      </c>
    </row>
    <row r="6" spans="1:4" x14ac:dyDescent="0.3">
      <c r="A6" s="1" t="s">
        <v>4</v>
      </c>
    </row>
    <row r="7" spans="1:4" x14ac:dyDescent="0.3">
      <c r="B7" s="5" t="s">
        <v>5</v>
      </c>
      <c r="D7" s="6">
        <v>62748779.587199993</v>
      </c>
    </row>
    <row r="8" spans="1:4" x14ac:dyDescent="0.3">
      <c r="B8" s="5" t="s">
        <v>6</v>
      </c>
      <c r="D8" s="7">
        <v>6541196.3315999992</v>
      </c>
    </row>
    <row r="9" spans="1:4" x14ac:dyDescent="0.3">
      <c r="B9" s="5" t="s">
        <v>7</v>
      </c>
      <c r="D9" s="7">
        <v>13453773.522840003</v>
      </c>
    </row>
    <row r="10" spans="1:4" x14ac:dyDescent="0.3">
      <c r="B10" s="5" t="s">
        <v>8</v>
      </c>
      <c r="D10" s="7">
        <v>327343.01039999997</v>
      </c>
    </row>
    <row r="11" spans="1:4" hidden="1" outlineLevel="1" x14ac:dyDescent="0.3">
      <c r="B11" s="5" t="s">
        <v>9</v>
      </c>
      <c r="D11" s="7">
        <v>0</v>
      </c>
    </row>
    <row r="12" spans="1:4" collapsed="1" x14ac:dyDescent="0.3">
      <c r="B12" s="8" t="s">
        <v>10</v>
      </c>
      <c r="C12" s="9"/>
      <c r="D12" s="10">
        <v>18009860</v>
      </c>
    </row>
    <row r="13" spans="1:4" x14ac:dyDescent="0.3">
      <c r="B13" s="5" t="s">
        <v>11</v>
      </c>
      <c r="D13" s="11">
        <f>SUM(D7:D12)</f>
        <v>101080952.45204</v>
      </c>
    </row>
    <row r="14" spans="1:4" x14ac:dyDescent="0.3">
      <c r="D14" s="12"/>
    </row>
    <row r="15" spans="1:4" x14ac:dyDescent="0.3">
      <c r="A15" s="1" t="s">
        <v>12</v>
      </c>
      <c r="D15" s="11"/>
    </row>
    <row r="16" spans="1:4" x14ac:dyDescent="0.3">
      <c r="B16" s="5" t="s">
        <v>13</v>
      </c>
      <c r="D16" s="11">
        <v>2732556</v>
      </c>
    </row>
    <row r="17" spans="1:4" x14ac:dyDescent="0.3">
      <c r="B17" s="5" t="s">
        <v>14</v>
      </c>
      <c r="D17" s="13">
        <v>4854586.6577380002</v>
      </c>
    </row>
    <row r="18" spans="1:4" x14ac:dyDescent="0.3">
      <c r="B18" s="5" t="s">
        <v>15</v>
      </c>
      <c r="D18" s="13">
        <v>1290000</v>
      </c>
    </row>
    <row r="19" spans="1:4" x14ac:dyDescent="0.3">
      <c r="B19" s="5" t="s">
        <v>16</v>
      </c>
      <c r="D19" s="13">
        <v>3218359.9294999996</v>
      </c>
    </row>
    <row r="20" spans="1:4" hidden="1" outlineLevel="1" x14ac:dyDescent="0.3">
      <c r="B20" s="8" t="s">
        <v>17</v>
      </c>
      <c r="C20" s="9"/>
      <c r="D20" s="14">
        <v>0</v>
      </c>
    </row>
    <row r="21" spans="1:4" collapsed="1" x14ac:dyDescent="0.3">
      <c r="B21" s="15" t="s">
        <v>18</v>
      </c>
      <c r="C21" s="16"/>
      <c r="D21" s="17">
        <f>SUM(D16:D20)</f>
        <v>12095502.587237999</v>
      </c>
    </row>
    <row r="22" spans="1:4" ht="9" customHeight="1" x14ac:dyDescent="0.3"/>
    <row r="23" spans="1:4" x14ac:dyDescent="0.3">
      <c r="A23" s="1" t="s">
        <v>19</v>
      </c>
    </row>
    <row r="24" spans="1:4" x14ac:dyDescent="0.3">
      <c r="B24" s="5" t="s">
        <v>20</v>
      </c>
      <c r="D24" s="18">
        <v>5771456</v>
      </c>
    </row>
    <row r="25" spans="1:4" x14ac:dyDescent="0.3">
      <c r="B25" s="5" t="s">
        <v>21</v>
      </c>
      <c r="D25" s="13">
        <v>187665</v>
      </c>
    </row>
    <row r="26" spans="1:4" x14ac:dyDescent="0.3">
      <c r="B26" s="5" t="s">
        <v>22</v>
      </c>
      <c r="D26" s="13">
        <v>0</v>
      </c>
    </row>
    <row r="27" spans="1:4" x14ac:dyDescent="0.3">
      <c r="B27" s="5" t="s">
        <v>23</v>
      </c>
      <c r="D27" s="13">
        <v>121263.75</v>
      </c>
    </row>
    <row r="28" spans="1:4" x14ac:dyDescent="0.3">
      <c r="B28" s="5" t="s">
        <v>24</v>
      </c>
      <c r="D28" s="13">
        <v>23202.5</v>
      </c>
    </row>
    <row r="29" spans="1:4" x14ac:dyDescent="0.3">
      <c r="B29" s="5" t="s">
        <v>25</v>
      </c>
      <c r="D29" s="13">
        <v>393241.08537952072</v>
      </c>
    </row>
    <row r="30" spans="1:4" x14ac:dyDescent="0.3">
      <c r="B30" s="5" t="s">
        <v>26</v>
      </c>
      <c r="D30" s="13">
        <v>595323.08000000007</v>
      </c>
    </row>
    <row r="31" spans="1:4" x14ac:dyDescent="0.3">
      <c r="B31" s="8" t="s">
        <v>27</v>
      </c>
      <c r="C31" s="9"/>
      <c r="D31" s="14">
        <v>150000</v>
      </c>
    </row>
    <row r="32" spans="1:4" x14ac:dyDescent="0.3">
      <c r="B32" s="5" t="s">
        <v>28</v>
      </c>
      <c r="D32" s="18">
        <f>SUM(D24:D31)</f>
        <v>7242151.4153795205</v>
      </c>
    </row>
    <row r="33" spans="1:4" ht="9" customHeight="1" x14ac:dyDescent="0.3"/>
    <row r="34" spans="1:4" ht="15" thickBot="1" x14ac:dyDescent="0.35">
      <c r="B34" s="19" t="s">
        <v>29</v>
      </c>
      <c r="C34" s="19"/>
      <c r="D34" s="20">
        <f>D13+D21+D32</f>
        <v>120418606.45465752</v>
      </c>
    </row>
    <row r="35" spans="1:4" ht="15" thickTop="1" x14ac:dyDescent="0.3"/>
    <row r="36" spans="1:4" x14ac:dyDescent="0.3">
      <c r="A36" s="1" t="s">
        <v>30</v>
      </c>
    </row>
    <row r="37" spans="1:4" x14ac:dyDescent="0.3">
      <c r="B37" s="5" t="s">
        <v>31</v>
      </c>
      <c r="D37" s="11">
        <v>8045785.3133333335</v>
      </c>
    </row>
    <row r="38" spans="1:4" x14ac:dyDescent="0.3">
      <c r="B38" s="5" t="s">
        <v>32</v>
      </c>
      <c r="D38" s="13">
        <v>9551680.3590719998</v>
      </c>
    </row>
    <row r="39" spans="1:4" x14ac:dyDescent="0.3">
      <c r="B39" s="5" t="s">
        <v>33</v>
      </c>
      <c r="D39" s="13">
        <v>27801755.053999998</v>
      </c>
    </row>
    <row r="40" spans="1:4" x14ac:dyDescent="0.3">
      <c r="B40" s="5" t="s">
        <v>34</v>
      </c>
      <c r="D40" s="13">
        <v>6481905.2002000008</v>
      </c>
    </row>
    <row r="41" spans="1:4" x14ac:dyDescent="0.3">
      <c r="B41" s="5" t="s">
        <v>35</v>
      </c>
      <c r="D41" s="13">
        <v>5063328.4079</v>
      </c>
    </row>
    <row r="42" spans="1:4" x14ac:dyDescent="0.3">
      <c r="B42" s="5" t="s">
        <v>36</v>
      </c>
      <c r="D42" s="13">
        <v>209400</v>
      </c>
    </row>
    <row r="43" spans="1:4" x14ac:dyDescent="0.3">
      <c r="B43" s="5" t="s">
        <v>37</v>
      </c>
      <c r="D43" s="13">
        <v>426961.033024</v>
      </c>
    </row>
    <row r="44" spans="1:4" x14ac:dyDescent="0.3">
      <c r="B44" s="5" t="s">
        <v>38</v>
      </c>
      <c r="D44" s="13">
        <v>43000</v>
      </c>
    </row>
    <row r="45" spans="1:4" x14ac:dyDescent="0.3">
      <c r="B45" s="5" t="s">
        <v>39</v>
      </c>
      <c r="D45" s="13">
        <v>2048050</v>
      </c>
    </row>
    <row r="46" spans="1:4" x14ac:dyDescent="0.3">
      <c r="B46" s="5" t="s">
        <v>40</v>
      </c>
      <c r="D46" s="13">
        <v>178750</v>
      </c>
    </row>
    <row r="47" spans="1:4" x14ac:dyDescent="0.3">
      <c r="B47" s="5" t="s">
        <v>41</v>
      </c>
      <c r="D47" s="13">
        <v>4793317.7006159937</v>
      </c>
    </row>
    <row r="48" spans="1:4" x14ac:dyDescent="0.3">
      <c r="B48" s="5" t="s">
        <v>42</v>
      </c>
      <c r="D48" s="13">
        <v>7358981.1860517617</v>
      </c>
    </row>
    <row r="49" spans="1:4" x14ac:dyDescent="0.3">
      <c r="B49" s="5" t="s">
        <v>43</v>
      </c>
      <c r="D49" s="13">
        <v>186100</v>
      </c>
    </row>
    <row r="50" spans="1:4" x14ac:dyDescent="0.3">
      <c r="B50" s="5" t="s">
        <v>44</v>
      </c>
      <c r="D50" s="13">
        <v>202500</v>
      </c>
    </row>
    <row r="51" spans="1:4" x14ac:dyDescent="0.3">
      <c r="B51" s="5" t="s">
        <v>45</v>
      </c>
      <c r="D51" s="13">
        <v>1654365</v>
      </c>
    </row>
    <row r="52" spans="1:4" x14ac:dyDescent="0.3">
      <c r="B52" s="8" t="s">
        <v>46</v>
      </c>
      <c r="C52" s="9"/>
      <c r="D52" s="14">
        <v>648700</v>
      </c>
    </row>
    <row r="53" spans="1:4" x14ac:dyDescent="0.3">
      <c r="B53" s="5" t="s">
        <v>47</v>
      </c>
      <c r="D53" s="11">
        <f>SUM(D37:D52)</f>
        <v>74694579.254197076</v>
      </c>
    </row>
    <row r="54" spans="1:4" ht="9" customHeight="1" x14ac:dyDescent="0.3">
      <c r="D54" s="11"/>
    </row>
    <row r="55" spans="1:4" x14ac:dyDescent="0.3">
      <c r="A55" s="1" t="s">
        <v>48</v>
      </c>
      <c r="D55" s="21"/>
    </row>
    <row r="56" spans="1:4" x14ac:dyDescent="0.3">
      <c r="B56" s="5" t="s">
        <v>49</v>
      </c>
      <c r="D56" s="11">
        <v>2129632</v>
      </c>
    </row>
    <row r="57" spans="1:4" x14ac:dyDescent="0.3">
      <c r="B57" s="5" t="s">
        <v>50</v>
      </c>
      <c r="D57" s="13">
        <v>616182.32999999996</v>
      </c>
    </row>
    <row r="58" spans="1:4" x14ac:dyDescent="0.3">
      <c r="B58" s="5" t="s">
        <v>51</v>
      </c>
      <c r="D58" s="13">
        <v>820209</v>
      </c>
    </row>
    <row r="59" spans="1:4" x14ac:dyDescent="0.3">
      <c r="B59" s="5" t="s">
        <v>52</v>
      </c>
      <c r="D59" s="13">
        <v>794785.28999999992</v>
      </c>
    </row>
    <row r="60" spans="1:4" x14ac:dyDescent="0.3">
      <c r="B60" s="5" t="s">
        <v>53</v>
      </c>
      <c r="D60" s="13">
        <v>457280</v>
      </c>
    </row>
    <row r="61" spans="1:4" x14ac:dyDescent="0.3">
      <c r="B61" s="5" t="s">
        <v>54</v>
      </c>
      <c r="D61" s="13">
        <v>405440</v>
      </c>
    </row>
    <row r="62" spans="1:4" x14ac:dyDescent="0.3">
      <c r="B62" s="5" t="s">
        <v>55</v>
      </c>
      <c r="D62" s="13">
        <v>331419</v>
      </c>
    </row>
    <row r="63" spans="1:4" x14ac:dyDescent="0.3">
      <c r="B63" s="5" t="s">
        <v>56</v>
      </c>
      <c r="D63" s="13">
        <v>5485428.8547999999</v>
      </c>
    </row>
    <row r="64" spans="1:4" x14ac:dyDescent="0.3">
      <c r="B64" s="5" t="s">
        <v>57</v>
      </c>
      <c r="D64" s="13">
        <v>488979.16</v>
      </c>
    </row>
    <row r="65" spans="1:4" x14ac:dyDescent="0.3">
      <c r="B65" s="5" t="s">
        <v>58</v>
      </c>
      <c r="D65" s="13">
        <v>121074.95</v>
      </c>
    </row>
    <row r="66" spans="1:4" x14ac:dyDescent="0.3">
      <c r="B66" s="5" t="s">
        <v>59</v>
      </c>
      <c r="D66" s="13">
        <v>181335</v>
      </c>
    </row>
    <row r="67" spans="1:4" x14ac:dyDescent="0.3">
      <c r="B67" s="5" t="s">
        <v>60</v>
      </c>
      <c r="D67" s="13">
        <v>500866</v>
      </c>
    </row>
    <row r="68" spans="1:4" x14ac:dyDescent="0.3">
      <c r="B68" s="5" t="s">
        <v>61</v>
      </c>
      <c r="D68" s="13">
        <v>306550</v>
      </c>
    </row>
    <row r="69" spans="1:4" x14ac:dyDescent="0.3">
      <c r="B69" s="8" t="s">
        <v>62</v>
      </c>
      <c r="C69" s="9"/>
      <c r="D69" s="14">
        <v>108730</v>
      </c>
    </row>
    <row r="70" spans="1:4" x14ac:dyDescent="0.3">
      <c r="B70" s="5" t="s">
        <v>63</v>
      </c>
      <c r="D70" s="11">
        <f>SUM(D56:D69)</f>
        <v>12747911.584799999</v>
      </c>
    </row>
    <row r="71" spans="1:4" ht="9" customHeight="1" x14ac:dyDescent="0.3">
      <c r="D71" s="18"/>
    </row>
    <row r="72" spans="1:4" x14ac:dyDescent="0.3">
      <c r="A72" s="1" t="s">
        <v>64</v>
      </c>
    </row>
    <row r="73" spans="1:4" x14ac:dyDescent="0.3">
      <c r="B73" s="5" t="s">
        <v>65</v>
      </c>
      <c r="D73" s="11">
        <v>191725</v>
      </c>
    </row>
    <row r="74" spans="1:4" x14ac:dyDescent="0.3">
      <c r="B74" s="5" t="s">
        <v>66</v>
      </c>
      <c r="D74" s="13">
        <v>157859.25599999999</v>
      </c>
    </row>
    <row r="75" spans="1:4" x14ac:dyDescent="0.3">
      <c r="B75" s="5" t="s">
        <v>67</v>
      </c>
      <c r="D75" s="13">
        <v>472060</v>
      </c>
    </row>
    <row r="76" spans="1:4" x14ac:dyDescent="0.3">
      <c r="B76" s="5" t="s">
        <v>68</v>
      </c>
      <c r="D76" s="13">
        <v>534092.63</v>
      </c>
    </row>
    <row r="77" spans="1:4" x14ac:dyDescent="0.3">
      <c r="B77" s="5" t="s">
        <v>69</v>
      </c>
      <c r="D77" s="13">
        <v>545432.02</v>
      </c>
    </row>
    <row r="78" spans="1:4" x14ac:dyDescent="0.3">
      <c r="B78" s="5" t="s">
        <v>70</v>
      </c>
      <c r="D78" s="13">
        <v>666310</v>
      </c>
    </row>
    <row r="79" spans="1:4" x14ac:dyDescent="0.3">
      <c r="B79" s="5" t="s">
        <v>71</v>
      </c>
      <c r="D79" s="13">
        <v>38600</v>
      </c>
    </row>
    <row r="80" spans="1:4" x14ac:dyDescent="0.3">
      <c r="B80" s="5" t="s">
        <v>72</v>
      </c>
      <c r="D80" s="13">
        <v>490000</v>
      </c>
    </row>
    <row r="81" spans="1:4" x14ac:dyDescent="0.3">
      <c r="B81" s="5" t="s">
        <v>73</v>
      </c>
      <c r="D81" s="13">
        <v>343994.83126400004</v>
      </c>
    </row>
    <row r="82" spans="1:4" x14ac:dyDescent="0.3">
      <c r="B82" s="8" t="s">
        <v>74</v>
      </c>
      <c r="C82" s="9"/>
      <c r="D82" s="14">
        <v>24700</v>
      </c>
    </row>
    <row r="83" spans="1:4" x14ac:dyDescent="0.3">
      <c r="B83" s="5" t="s">
        <v>75</v>
      </c>
      <c r="D83" s="11">
        <f>SUM(D73:D82)</f>
        <v>3464773.7372639999</v>
      </c>
    </row>
    <row r="84" spans="1:4" ht="9" customHeight="1" x14ac:dyDescent="0.3">
      <c r="D84" s="18"/>
    </row>
    <row r="85" spans="1:4" x14ac:dyDescent="0.3">
      <c r="A85" s="1" t="s">
        <v>76</v>
      </c>
      <c r="D85" s="11"/>
    </row>
    <row r="86" spans="1:4" x14ac:dyDescent="0.3">
      <c r="B86" s="5" t="s">
        <v>77</v>
      </c>
      <c r="D86" s="11">
        <v>1157816.3024367187</v>
      </c>
    </row>
    <row r="87" spans="1:4" x14ac:dyDescent="0.3">
      <c r="B87" s="5" t="s">
        <v>78</v>
      </c>
      <c r="D87" s="13">
        <v>64500</v>
      </c>
    </row>
    <row r="88" spans="1:4" x14ac:dyDescent="0.3">
      <c r="B88" s="5" t="s">
        <v>79</v>
      </c>
      <c r="D88" s="13">
        <v>1720785.2198597479</v>
      </c>
    </row>
    <row r="89" spans="1:4" x14ac:dyDescent="0.3">
      <c r="B89" s="5" t="s">
        <v>80</v>
      </c>
      <c r="D89" s="13">
        <v>1863970.3027549996</v>
      </c>
    </row>
    <row r="90" spans="1:4" x14ac:dyDescent="0.3">
      <c r="B90" s="5" t="s">
        <v>81</v>
      </c>
      <c r="D90" s="13">
        <v>141671.72999999998</v>
      </c>
    </row>
    <row r="91" spans="1:4" x14ac:dyDescent="0.3">
      <c r="B91" s="5" t="s">
        <v>82</v>
      </c>
      <c r="D91" s="13">
        <v>1354726</v>
      </c>
    </row>
    <row r="92" spans="1:4" x14ac:dyDescent="0.3">
      <c r="B92" s="5" t="s">
        <v>83</v>
      </c>
      <c r="D92" s="13">
        <v>409188.3579075606</v>
      </c>
    </row>
    <row r="93" spans="1:4" x14ac:dyDescent="0.3">
      <c r="B93" s="5" t="s">
        <v>84</v>
      </c>
      <c r="D93" s="13">
        <v>14000</v>
      </c>
    </row>
    <row r="94" spans="1:4" x14ac:dyDescent="0.3">
      <c r="B94" s="5" t="s">
        <v>85</v>
      </c>
      <c r="D94" s="13">
        <v>1296774.7366000002</v>
      </c>
    </row>
    <row r="95" spans="1:4" x14ac:dyDescent="0.3">
      <c r="B95" s="5" t="s">
        <v>86</v>
      </c>
      <c r="D95" s="13">
        <v>6223275.1499999994</v>
      </c>
    </row>
    <row r="96" spans="1:4" x14ac:dyDescent="0.3">
      <c r="B96" s="8" t="s">
        <v>87</v>
      </c>
      <c r="C96" s="9"/>
      <c r="D96" s="14">
        <v>193000</v>
      </c>
    </row>
    <row r="97" spans="1:4" x14ac:dyDescent="0.3">
      <c r="B97" s="5" t="s">
        <v>88</v>
      </c>
      <c r="D97" s="11">
        <f>SUM(D86:D96)</f>
        <v>14439707.799559027</v>
      </c>
    </row>
    <row r="98" spans="1:4" ht="9" customHeight="1" x14ac:dyDescent="0.3">
      <c r="B98" s="5"/>
      <c r="D98" s="11"/>
    </row>
    <row r="99" spans="1:4" x14ac:dyDescent="0.3">
      <c r="A99" s="1" t="s">
        <v>89</v>
      </c>
    </row>
    <row r="100" spans="1:4" x14ac:dyDescent="0.3">
      <c r="B100" s="5" t="s">
        <v>90</v>
      </c>
      <c r="D100" s="11">
        <v>210000</v>
      </c>
    </row>
    <row r="101" spans="1:4" x14ac:dyDescent="0.3">
      <c r="B101" s="5" t="s">
        <v>91</v>
      </c>
      <c r="D101" s="13">
        <v>101050</v>
      </c>
    </row>
    <row r="102" spans="1:4" x14ac:dyDescent="0.3">
      <c r="B102" s="5" t="s">
        <v>92</v>
      </c>
      <c r="D102" s="13">
        <v>1178992</v>
      </c>
    </row>
    <row r="103" spans="1:4" x14ac:dyDescent="0.3">
      <c r="B103" s="5" t="s">
        <v>93</v>
      </c>
      <c r="D103" s="13">
        <v>108000</v>
      </c>
    </row>
    <row r="104" spans="1:4" x14ac:dyDescent="0.3">
      <c r="B104" s="8" t="s">
        <v>94</v>
      </c>
      <c r="C104" s="9"/>
      <c r="D104" s="14">
        <v>473342</v>
      </c>
    </row>
    <row r="105" spans="1:4" x14ac:dyDescent="0.3">
      <c r="B105" s="5" t="s">
        <v>95</v>
      </c>
      <c r="D105" s="11">
        <f>SUM(D100:D104)</f>
        <v>2071384</v>
      </c>
    </row>
    <row r="106" spans="1:4" ht="9" customHeight="1" x14ac:dyDescent="0.3">
      <c r="B106" s="5"/>
      <c r="D106" s="11"/>
    </row>
    <row r="107" spans="1:4" x14ac:dyDescent="0.3">
      <c r="A107" s="1" t="s">
        <v>96</v>
      </c>
    </row>
    <row r="108" spans="1:4" x14ac:dyDescent="0.3">
      <c r="B108" s="5" t="s">
        <v>97</v>
      </c>
      <c r="D108" s="11">
        <v>85360</v>
      </c>
    </row>
    <row r="109" spans="1:4" x14ac:dyDescent="0.3">
      <c r="B109" s="5" t="s">
        <v>98</v>
      </c>
      <c r="D109" s="13">
        <v>302375</v>
      </c>
    </row>
    <row r="110" spans="1:4" x14ac:dyDescent="0.3">
      <c r="B110" s="5" t="s">
        <v>99</v>
      </c>
      <c r="D110" s="13">
        <v>64850</v>
      </c>
    </row>
    <row r="111" spans="1:4" x14ac:dyDescent="0.3">
      <c r="B111" s="5" t="s">
        <v>100</v>
      </c>
      <c r="D111" s="13">
        <v>1123915.9428927801</v>
      </c>
    </row>
    <row r="112" spans="1:4" hidden="1" outlineLevel="1" x14ac:dyDescent="0.3">
      <c r="B112" s="5" t="s">
        <v>101</v>
      </c>
      <c r="D112" s="13">
        <v>0</v>
      </c>
    </row>
    <row r="113" spans="2:4" hidden="1" outlineLevel="1" x14ac:dyDescent="0.3">
      <c r="B113" s="5" t="s">
        <v>102</v>
      </c>
      <c r="D113" s="13">
        <v>0</v>
      </c>
    </row>
    <row r="114" spans="2:4" hidden="1" outlineLevel="1" x14ac:dyDescent="0.3">
      <c r="B114" s="5" t="s">
        <v>103</v>
      </c>
      <c r="D114" s="13">
        <v>0</v>
      </c>
    </row>
    <row r="115" spans="2:4" hidden="1" outlineLevel="1" x14ac:dyDescent="0.3">
      <c r="B115" s="5" t="s">
        <v>104</v>
      </c>
      <c r="D115" s="13">
        <v>0</v>
      </c>
    </row>
    <row r="116" spans="2:4" hidden="1" outlineLevel="1" x14ac:dyDescent="0.3">
      <c r="B116" s="5" t="s">
        <v>105</v>
      </c>
      <c r="D116" s="13">
        <v>0</v>
      </c>
    </row>
    <row r="117" spans="2:4" collapsed="1" x14ac:dyDescent="0.3">
      <c r="B117" s="5" t="s">
        <v>106</v>
      </c>
      <c r="D117" s="13">
        <v>6273468.279246754</v>
      </c>
    </row>
    <row r="118" spans="2:4" x14ac:dyDescent="0.3">
      <c r="B118" s="5" t="s">
        <v>107</v>
      </c>
      <c r="D118" s="13">
        <v>308750.16000000003</v>
      </c>
    </row>
    <row r="119" spans="2:4" x14ac:dyDescent="0.3">
      <c r="B119" s="8" t="s">
        <v>108</v>
      </c>
      <c r="C119" s="9"/>
      <c r="D119" s="14">
        <v>2936202.0775322393</v>
      </c>
    </row>
    <row r="120" spans="2:4" x14ac:dyDescent="0.3">
      <c r="B120" s="5" t="s">
        <v>109</v>
      </c>
      <c r="D120" s="11">
        <f>SUM(D108:D119)</f>
        <v>11094921.459671773</v>
      </c>
    </row>
    <row r="121" spans="2:4" ht="9" customHeight="1" x14ac:dyDescent="0.3">
      <c r="D121" s="18"/>
    </row>
    <row r="122" spans="2:4" ht="15" thickBot="1" x14ac:dyDescent="0.35">
      <c r="B122" s="19" t="s">
        <v>110</v>
      </c>
      <c r="C122" s="19"/>
      <c r="D122" s="20">
        <f>SUM(D120,D83,D70,D53,D105,D97)</f>
        <v>118513277.83549187</v>
      </c>
    </row>
    <row r="123" spans="2:4" ht="15" thickTop="1" x14ac:dyDescent="0.3"/>
    <row r="124" spans="2:4" ht="15" thickBot="1" x14ac:dyDescent="0.35">
      <c r="B124" s="19" t="s">
        <v>111</v>
      </c>
      <c r="C124" s="19"/>
      <c r="D124" s="20">
        <f>D34-D122</f>
        <v>1905328.619165659</v>
      </c>
    </row>
    <row r="125" spans="2:4" ht="15" thickTop="1" x14ac:dyDescent="0.3"/>
  </sheetData>
  <pageMargins left="0.75" right="0.75" top="0.5" bottom="0.5" header="0.25" footer="0.25"/>
  <pageSetup scale="90" fitToHeight="4" orientation="portrait" r:id="rId1"/>
  <headerFooter>
    <oddFooter>&amp;CPage &amp;P of &amp;N&amp;R&amp;D -- &amp;T</oddFooter>
  </headerFooter>
  <rowBreaks count="1" manualBreakCount="1">
    <brk id="5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OperatingBudget- SY17</vt:lpstr>
      <vt:lpstr>'OperatingBudget- SY17'!Print_Area</vt:lpstr>
      <vt:lpstr>'OperatingBudget- SY17'!Print_Titles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Justin</dc:creator>
  <cp:lastModifiedBy>Ellis, Justin</cp:lastModifiedBy>
  <dcterms:created xsi:type="dcterms:W3CDTF">2016-05-31T18:03:53Z</dcterms:created>
  <dcterms:modified xsi:type="dcterms:W3CDTF">2016-05-31T18:07:36Z</dcterms:modified>
</cp:coreProperties>
</file>