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na Marie\Epicenter\Epicenter 2016\"/>
    </mc:Choice>
  </mc:AlternateContent>
  <bookViews>
    <workbookView xWindow="0" yWindow="0" windowWidth="21600" windowHeight="9330"/>
  </bookViews>
  <sheets>
    <sheet name="Budget" sheetId="1" r:id="rId1"/>
  </sheets>
  <externalReferences>
    <externalReference r:id="rId2"/>
  </externalReferences>
  <definedNames>
    <definedName name="Experience">[1]!Table2[[#Data],[#Totals],[Hire Date:]:[8/19/2014]]</definedName>
    <definedName name="FICA">[1]!Table2[[#All],[0.0765]]</definedName>
    <definedName name="Health">[1]!Table2[[#Data],[#Totals],[Coverage]:[Cost]]</definedName>
    <definedName name="InsUnum">[1]!Table2[[#Data],[#Totals],[$.155/1000]:[Total2]]</definedName>
    <definedName name="PayrollSummary">[1]DataSummary!#REF!</definedName>
    <definedName name="_xlnm.Print_Area" localSheetId="0">Budget!$A$1:$F$87</definedName>
    <definedName name="_xlnm.Print_Titles" localSheetId="0">Budget!$B:$D,Budget!$1:$6</definedName>
    <definedName name="Retirement">[1]!Table2[[#Data],[#Totals],[0.05]]</definedName>
    <definedName name="Salary">[1]!Table2[[#Data],[#Totals],[1.04]:[% Increase]]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66" i="1"/>
  <c r="E53" i="1"/>
  <c r="E39" i="1"/>
  <c r="E29" i="1"/>
  <c r="E19" i="1"/>
  <c r="E84" i="1" l="1"/>
  <c r="E86" i="1" s="1"/>
</calcChain>
</file>

<file path=xl/sharedStrings.xml><?xml version="1.0" encoding="utf-8"?>
<sst xmlns="http://schemas.openxmlformats.org/spreadsheetml/2006/main" count="77" uniqueCount="77">
  <si>
    <t>INCOME</t>
  </si>
  <si>
    <t>Per Pupil Charter Payments</t>
  </si>
  <si>
    <t>Facilities</t>
  </si>
  <si>
    <t>Federal Entitlements / Grants/NSLP</t>
  </si>
  <si>
    <t>DC Grants</t>
  </si>
  <si>
    <t>Income From Private Grants / Donations</t>
  </si>
  <si>
    <t>Contributions</t>
  </si>
  <si>
    <t xml:space="preserve">National School Lunch </t>
  </si>
  <si>
    <t>Interest Income</t>
  </si>
  <si>
    <t>Student Activity Fees</t>
  </si>
  <si>
    <t>TOTAL REVENUES:</t>
  </si>
  <si>
    <t>EXPENSES</t>
  </si>
  <si>
    <t>Personnel Salaries and Benefits</t>
  </si>
  <si>
    <t>Instructional Salaries</t>
  </si>
  <si>
    <t>Administrative Salaries</t>
  </si>
  <si>
    <t>Payroll Taxes/Fees</t>
  </si>
  <si>
    <t>Support Staff</t>
  </si>
  <si>
    <t>Subtotal Personnel Costs:</t>
  </si>
  <si>
    <t>Direct Student Costs</t>
  </si>
  <si>
    <t>Special Education</t>
  </si>
  <si>
    <t>Tutoring</t>
  </si>
  <si>
    <t>Educational materials &amp; supplies</t>
  </si>
  <si>
    <t>Educational materials startup</t>
  </si>
  <si>
    <t>Student activity expense</t>
  </si>
  <si>
    <t>Food purchases</t>
  </si>
  <si>
    <t>Consultants - other</t>
  </si>
  <si>
    <t>Subtotal Direct Student Costs:</t>
  </si>
  <si>
    <t>Occupancy Expenses</t>
  </si>
  <si>
    <t>Rent</t>
  </si>
  <si>
    <t>Depreciation</t>
  </si>
  <si>
    <t>Insurance - building</t>
  </si>
  <si>
    <t>Interest expense</t>
  </si>
  <si>
    <t>Repairs &amp; Maintenance</t>
  </si>
  <si>
    <t>Janitorial services &amp; supplies</t>
  </si>
  <si>
    <t>Security</t>
  </si>
  <si>
    <t>Trash removal</t>
  </si>
  <si>
    <t>Grounds maintenance</t>
  </si>
  <si>
    <t>Pest control</t>
  </si>
  <si>
    <t>Subtotal Occupancy Expenses:</t>
  </si>
  <si>
    <t>Office Expenses</t>
  </si>
  <si>
    <t>Office supplies</t>
  </si>
  <si>
    <t>Furniture &amp; equipment</t>
  </si>
  <si>
    <t>Depreciation - General Office</t>
  </si>
  <si>
    <t>Telephone</t>
  </si>
  <si>
    <t>Printing &amp; copying</t>
  </si>
  <si>
    <t>Postage &amp; delivery</t>
  </si>
  <si>
    <t>Advertising</t>
  </si>
  <si>
    <t>Payroll processing</t>
  </si>
  <si>
    <t>Subtotal Office Expenses:</t>
  </si>
  <si>
    <t>General Expenses</t>
  </si>
  <si>
    <t>Administrative fee</t>
  </si>
  <si>
    <t>Bank charges</t>
  </si>
  <si>
    <t>Board expenses</t>
  </si>
  <si>
    <t>Corp Filing/Registrations</t>
  </si>
  <si>
    <t>Dues &amp; subscriptions</t>
  </si>
  <si>
    <t>Fundraising expenses/Donations</t>
  </si>
  <si>
    <t>Insurance - liability</t>
  </si>
  <si>
    <t>Legal fees</t>
  </si>
  <si>
    <t>Miscellaneous expense</t>
  </si>
  <si>
    <t>Meeting expenses</t>
  </si>
  <si>
    <t>Travel</t>
  </si>
  <si>
    <t>Subtotal General Expenses:</t>
  </si>
  <si>
    <t>TOTAL EXPENSES:</t>
  </si>
  <si>
    <t>Employee Benefits</t>
  </si>
  <si>
    <t>Staff Development</t>
  </si>
  <si>
    <t>Accounting/Audit</t>
  </si>
  <si>
    <t>LATIN AMERICAN MONTESSORI BILINGUAL</t>
  </si>
  <si>
    <t>PUBLIC CHARTER SCHOOL</t>
  </si>
  <si>
    <t>BUDGET</t>
  </si>
  <si>
    <t>Utilities</t>
  </si>
  <si>
    <t>Before/After School/Summer</t>
  </si>
  <si>
    <t>Background checks</t>
  </si>
  <si>
    <t>Marketing &amp; Promotion</t>
  </si>
  <si>
    <t>Donations</t>
  </si>
  <si>
    <t>INCOME EXCESS (DEFICIENCY):</t>
  </si>
  <si>
    <t>Fiscal Year  2016-17</t>
  </si>
  <si>
    <t>E-Rate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</si>
</sst>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1" applyNumberFormat="1" applyFont="1"/>
    <xf numFmtId="0" fontId="8" fillId="0" borderId="0" xfId="0" applyFont="1"/>
    <xf numFmtId="164" fontId="4" fillId="0" borderId="0" xfId="1" applyNumberFormat="1" applyFont="1"/>
    <xf numFmtId="42" fontId="5" fillId="0" borderId="0" xfId="1" applyNumberFormat="1" applyFont="1"/>
    <xf numFmtId="165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42" fontId="5" fillId="0" borderId="1" xfId="1" applyNumberFormat="1" applyFont="1" applyBorder="1"/>
    <xf numFmtId="41" fontId="4" fillId="0" borderId="0" xfId="0" applyNumberFormat="1" applyFont="1"/>
    <xf numFmtId="37" fontId="4" fillId="0" borderId="0" xfId="0" applyNumberFormat="1" applyFont="1" applyAlignment="1">
      <alignment horizontal="center"/>
    </xf>
    <xf numFmtId="0" fontId="4" fillId="0" borderId="0" xfId="0" applyFont="1" applyBorder="1"/>
    <xf numFmtId="41" fontId="4" fillId="0" borderId="2" xfId="0" applyNumberFormat="1" applyFont="1" applyBorder="1"/>
    <xf numFmtId="164" fontId="4" fillId="0" borderId="2" xfId="1" applyNumberFormat="1" applyFont="1" applyBorder="1"/>
    <xf numFmtId="0" fontId="0" fillId="0" borderId="0" xfId="0" applyAlignment="1">
      <alignment horizontal="center"/>
    </xf>
    <xf numFmtId="164" fontId="5" fillId="0" borderId="0" xfId="1" applyNumberFormat="1" applyFont="1" applyBorder="1"/>
    <xf numFmtId="41" fontId="5" fillId="0" borderId="0" xfId="1" applyNumberFormat="1" applyFont="1"/>
    <xf numFmtId="41" fontId="7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rtz\LAMB%20ACCOUNTING\LAMB%20BUDGET%20PROJECTION%202014-15%202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PerPupil"/>
      <sheetName val="Backup"/>
      <sheetName val="PayrollData"/>
      <sheetName val="PayrollAccrual"/>
      <sheetName val="DataSummary"/>
      <sheetName val="SupportStaff"/>
      <sheetName val="LAMB BUDGET PROJECTION 2014-15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67" zoomScaleNormal="100" workbookViewId="0">
      <selection activeCell="I84" sqref="I84"/>
    </sheetView>
  </sheetViews>
  <sheetFormatPr defaultRowHeight="15" x14ac:dyDescent="0.2"/>
  <cols>
    <col min="1" max="1" width="11.28515625" style="2" customWidth="1"/>
    <col min="2" max="2" width="5.42578125" style="2" customWidth="1"/>
    <col min="3" max="3" width="44.42578125" style="2" customWidth="1"/>
    <col min="4" max="4" width="21.5703125" style="2" customWidth="1"/>
    <col min="5" max="5" width="17.5703125" style="2" customWidth="1"/>
    <col min="6" max="16384" width="9.140625" style="2"/>
  </cols>
  <sheetData>
    <row r="1" spans="1:6" s="1" customFormat="1" ht="25.5" customHeight="1" x14ac:dyDescent="0.25">
      <c r="A1" s="28" t="s">
        <v>66</v>
      </c>
      <c r="B1" s="29"/>
      <c r="C1" s="29"/>
      <c r="D1" s="29"/>
      <c r="E1" s="29"/>
      <c r="F1" s="29"/>
    </row>
    <row r="2" spans="1:6" ht="27.75" customHeight="1" x14ac:dyDescent="0.25">
      <c r="A2" s="30" t="s">
        <v>67</v>
      </c>
      <c r="B2" s="29"/>
      <c r="C2" s="29"/>
      <c r="D2" s="29"/>
      <c r="E2" s="29"/>
      <c r="F2" s="29"/>
    </row>
    <row r="3" spans="1:6" ht="23.25" customHeight="1" x14ac:dyDescent="0.25">
      <c r="A3" s="30" t="s">
        <v>68</v>
      </c>
      <c r="B3" s="29"/>
      <c r="C3" s="29"/>
      <c r="D3" s="29"/>
      <c r="E3" s="29"/>
      <c r="F3" s="29"/>
    </row>
    <row r="4" spans="1:6" ht="15.75" x14ac:dyDescent="0.25">
      <c r="B4" s="3"/>
      <c r="C4" s="24"/>
      <c r="D4" s="24"/>
      <c r="E4" s="24"/>
      <c r="F4" s="24"/>
    </row>
    <row r="5" spans="1:6" s="1" customFormat="1" ht="18" x14ac:dyDescent="0.25">
      <c r="A5" s="28" t="s">
        <v>75</v>
      </c>
      <c r="B5" s="29"/>
      <c r="C5" s="29"/>
      <c r="D5" s="29"/>
      <c r="E5" s="29"/>
      <c r="F5" s="29"/>
    </row>
    <row r="6" spans="1:6" x14ac:dyDescent="0.2">
      <c r="B6" s="4"/>
      <c r="C6" s="5"/>
      <c r="E6" s="20"/>
    </row>
    <row r="7" spans="1:6" ht="15.75" x14ac:dyDescent="0.25">
      <c r="B7" s="6" t="s">
        <v>0</v>
      </c>
      <c r="C7" s="7"/>
      <c r="E7" s="8"/>
    </row>
    <row r="8" spans="1:6" x14ac:dyDescent="0.2">
      <c r="C8" s="2" t="s">
        <v>1</v>
      </c>
      <c r="E8" s="19">
        <v>6326944</v>
      </c>
    </row>
    <row r="9" spans="1:6" x14ac:dyDescent="0.2">
      <c r="C9" s="2" t="s">
        <v>2</v>
      </c>
      <c r="E9" s="19">
        <v>1318328</v>
      </c>
    </row>
    <row r="10" spans="1:6" x14ac:dyDescent="0.2">
      <c r="C10" s="2" t="s">
        <v>3</v>
      </c>
      <c r="E10" s="19">
        <v>274500</v>
      </c>
    </row>
    <row r="11" spans="1:6" x14ac:dyDescent="0.2">
      <c r="C11" s="9" t="s">
        <v>4</v>
      </c>
      <c r="E11" s="19">
        <v>8500</v>
      </c>
    </row>
    <row r="12" spans="1:6" x14ac:dyDescent="0.2">
      <c r="C12" s="2" t="s">
        <v>5</v>
      </c>
      <c r="E12" s="19">
        <v>72000</v>
      </c>
    </row>
    <row r="13" spans="1:6" x14ac:dyDescent="0.2">
      <c r="C13" s="9" t="s">
        <v>6</v>
      </c>
      <c r="E13" s="19">
        <v>140000</v>
      </c>
    </row>
    <row r="14" spans="1:6" x14ac:dyDescent="0.2">
      <c r="C14" s="9" t="s">
        <v>7</v>
      </c>
      <c r="E14" s="19">
        <v>96251</v>
      </c>
    </row>
    <row r="15" spans="1:6" x14ac:dyDescent="0.2">
      <c r="C15" s="9" t="s">
        <v>8</v>
      </c>
      <c r="E15" s="19">
        <v>10000</v>
      </c>
    </row>
    <row r="16" spans="1:6" x14ac:dyDescent="0.2">
      <c r="C16" s="9" t="s">
        <v>9</v>
      </c>
      <c r="E16" s="19">
        <v>20000</v>
      </c>
    </row>
    <row r="17" spans="2:11" x14ac:dyDescent="0.2">
      <c r="C17" s="9" t="s">
        <v>76</v>
      </c>
      <c r="E17" s="19">
        <v>5600</v>
      </c>
    </row>
    <row r="18" spans="2:11" ht="15.75" thickBot="1" x14ac:dyDescent="0.25">
      <c r="C18" s="9" t="s">
        <v>70</v>
      </c>
      <c r="E18" s="22">
        <v>574000</v>
      </c>
    </row>
    <row r="19" spans="2:11" ht="15.75" x14ac:dyDescent="0.25">
      <c r="B19" s="10"/>
      <c r="C19" s="11" t="s">
        <v>10</v>
      </c>
      <c r="E19" s="15">
        <f>SUM(E8:E18)</f>
        <v>8846123</v>
      </c>
    </row>
    <row r="20" spans="2:11" ht="15.75" x14ac:dyDescent="0.25">
      <c r="B20" s="10"/>
      <c r="C20" s="11"/>
      <c r="E20" s="19"/>
      <c r="K20" s="21"/>
    </row>
    <row r="21" spans="2:11" ht="15.75" x14ac:dyDescent="0.25">
      <c r="B21" s="6" t="s">
        <v>11</v>
      </c>
      <c r="C21" s="7"/>
      <c r="E21" s="8"/>
    </row>
    <row r="22" spans="2:11" x14ac:dyDescent="0.2">
      <c r="B22" s="13" t="s">
        <v>12</v>
      </c>
      <c r="E22" s="19"/>
    </row>
    <row r="23" spans="2:11" x14ac:dyDescent="0.2">
      <c r="C23" s="9" t="s">
        <v>13</v>
      </c>
      <c r="E23" s="19">
        <v>3491411</v>
      </c>
    </row>
    <row r="24" spans="2:11" x14ac:dyDescent="0.2">
      <c r="C24" s="9" t="s">
        <v>14</v>
      </c>
      <c r="E24" s="19">
        <v>1017536</v>
      </c>
    </row>
    <row r="25" spans="2:11" x14ac:dyDescent="0.2">
      <c r="C25" s="9" t="s">
        <v>15</v>
      </c>
      <c r="E25" s="19">
        <v>425314</v>
      </c>
    </row>
    <row r="26" spans="2:11" x14ac:dyDescent="0.2">
      <c r="C26" s="9" t="s">
        <v>63</v>
      </c>
      <c r="E26" s="19">
        <v>535996</v>
      </c>
    </row>
    <row r="27" spans="2:11" x14ac:dyDescent="0.2">
      <c r="C27" s="9" t="s">
        <v>16</v>
      </c>
      <c r="E27" s="19">
        <v>405667</v>
      </c>
    </row>
    <row r="28" spans="2:11" ht="15.75" thickBot="1" x14ac:dyDescent="0.25">
      <c r="C28" s="9" t="s">
        <v>64</v>
      </c>
      <c r="E28" s="22">
        <v>55000</v>
      </c>
    </row>
    <row r="29" spans="2:11" ht="15.75" x14ac:dyDescent="0.25">
      <c r="B29" s="10"/>
      <c r="C29" s="11" t="s">
        <v>17</v>
      </c>
      <c r="E29" s="26">
        <f>SUM(E23:E28)</f>
        <v>5930924</v>
      </c>
    </row>
    <row r="30" spans="2:11" ht="15.75" x14ac:dyDescent="0.25">
      <c r="B30" s="10"/>
      <c r="C30" s="11"/>
      <c r="E30" s="15"/>
    </row>
    <row r="31" spans="2:11" x14ac:dyDescent="0.2">
      <c r="B31" s="13" t="s">
        <v>18</v>
      </c>
      <c r="E31" s="19"/>
    </row>
    <row r="32" spans="2:11" x14ac:dyDescent="0.2">
      <c r="B32" s="13"/>
      <c r="C32" s="9" t="s">
        <v>19</v>
      </c>
      <c r="E32" s="19">
        <v>55000</v>
      </c>
    </row>
    <row r="33" spans="2:5" x14ac:dyDescent="0.2">
      <c r="C33" s="9" t="s">
        <v>20</v>
      </c>
      <c r="E33" s="19">
        <v>10000</v>
      </c>
    </row>
    <row r="34" spans="2:5" x14ac:dyDescent="0.2">
      <c r="C34" s="9" t="s">
        <v>21</v>
      </c>
      <c r="E34" s="19">
        <v>145000</v>
      </c>
    </row>
    <row r="35" spans="2:5" x14ac:dyDescent="0.2">
      <c r="C35" s="9" t="s">
        <v>22</v>
      </c>
      <c r="E35" s="19">
        <v>75000</v>
      </c>
    </row>
    <row r="36" spans="2:5" x14ac:dyDescent="0.2">
      <c r="C36" s="9" t="s">
        <v>23</v>
      </c>
      <c r="E36" s="19">
        <v>35000</v>
      </c>
    </row>
    <row r="37" spans="2:5" x14ac:dyDescent="0.2">
      <c r="C37" s="9" t="s">
        <v>24</v>
      </c>
      <c r="E37" s="19">
        <v>277000</v>
      </c>
    </row>
    <row r="38" spans="2:5" ht="15.75" thickBot="1" x14ac:dyDescent="0.25">
      <c r="C38" s="9" t="s">
        <v>25</v>
      </c>
      <c r="E38" s="22">
        <v>52500</v>
      </c>
    </row>
    <row r="39" spans="2:5" ht="15.75" x14ac:dyDescent="0.25">
      <c r="B39" s="10"/>
      <c r="C39" s="11" t="s">
        <v>26</v>
      </c>
      <c r="D39" s="21"/>
      <c r="E39" s="25">
        <f>SUM(E32:E38)</f>
        <v>649500</v>
      </c>
    </row>
    <row r="40" spans="2:5" ht="15.75" x14ac:dyDescent="0.25">
      <c r="C40" s="10"/>
      <c r="E40" s="19"/>
    </row>
    <row r="41" spans="2:5" x14ac:dyDescent="0.2">
      <c r="B41" s="13" t="s">
        <v>27</v>
      </c>
      <c r="E41" s="19"/>
    </row>
    <row r="42" spans="2:5" x14ac:dyDescent="0.2">
      <c r="B42" s="13"/>
      <c r="C42" s="9" t="s">
        <v>28</v>
      </c>
      <c r="E42" s="19">
        <v>813672</v>
      </c>
    </row>
    <row r="43" spans="2:5" x14ac:dyDescent="0.2">
      <c r="B43" s="13"/>
      <c r="C43" s="9" t="s">
        <v>29</v>
      </c>
      <c r="E43" s="19">
        <v>240400</v>
      </c>
    </row>
    <row r="44" spans="2:5" x14ac:dyDescent="0.2">
      <c r="B44" s="13"/>
      <c r="C44" s="9" t="s">
        <v>30</v>
      </c>
      <c r="E44" s="19">
        <v>17600</v>
      </c>
    </row>
    <row r="45" spans="2:5" x14ac:dyDescent="0.2">
      <c r="B45" s="13"/>
      <c r="C45" s="9" t="s">
        <v>31</v>
      </c>
      <c r="E45" s="19">
        <v>265775</v>
      </c>
    </row>
    <row r="46" spans="2:5" x14ac:dyDescent="0.2">
      <c r="C46" s="9" t="s">
        <v>32</v>
      </c>
      <c r="E46" s="19">
        <v>63000</v>
      </c>
    </row>
    <row r="47" spans="2:5" x14ac:dyDescent="0.2">
      <c r="C47" s="9" t="s">
        <v>69</v>
      </c>
      <c r="E47" s="19">
        <v>68000</v>
      </c>
    </row>
    <row r="48" spans="2:5" x14ac:dyDescent="0.2">
      <c r="C48" s="9" t="s">
        <v>33</v>
      </c>
      <c r="E48" s="19">
        <v>70000</v>
      </c>
    </row>
    <row r="49" spans="2:5" x14ac:dyDescent="0.2">
      <c r="C49" s="9" t="s">
        <v>34</v>
      </c>
      <c r="E49" s="19">
        <v>17000</v>
      </c>
    </row>
    <row r="50" spans="2:5" x14ac:dyDescent="0.2">
      <c r="C50" s="9" t="s">
        <v>35</v>
      </c>
      <c r="E50" s="19">
        <v>4200</v>
      </c>
    </row>
    <row r="51" spans="2:5" x14ac:dyDescent="0.2">
      <c r="C51" s="9" t="s">
        <v>36</v>
      </c>
      <c r="E51" s="19">
        <v>7500</v>
      </c>
    </row>
    <row r="52" spans="2:5" ht="15.75" thickBot="1" x14ac:dyDescent="0.25">
      <c r="C52" s="9" t="s">
        <v>37</v>
      </c>
      <c r="E52" s="27">
        <v>2000</v>
      </c>
    </row>
    <row r="53" spans="2:5" ht="15.75" x14ac:dyDescent="0.25">
      <c r="B53" s="10"/>
      <c r="C53" s="11" t="s">
        <v>38</v>
      </c>
      <c r="E53" s="12">
        <f>SUM(E42:E52)</f>
        <v>1569147</v>
      </c>
    </row>
    <row r="54" spans="2:5" ht="15.75" x14ac:dyDescent="0.25">
      <c r="B54" s="10"/>
      <c r="C54" s="11"/>
      <c r="E54" s="10"/>
    </row>
    <row r="55" spans="2:5" x14ac:dyDescent="0.2">
      <c r="B55" s="13" t="s">
        <v>39</v>
      </c>
      <c r="E55" s="19"/>
    </row>
    <row r="56" spans="2:5" x14ac:dyDescent="0.2">
      <c r="C56" s="9" t="s">
        <v>40</v>
      </c>
      <c r="E56" s="19">
        <v>10000</v>
      </c>
    </row>
    <row r="57" spans="2:5" x14ac:dyDescent="0.2">
      <c r="C57" s="9" t="s">
        <v>41</v>
      </c>
      <c r="E57" s="19">
        <v>20000</v>
      </c>
    </row>
    <row r="58" spans="2:5" x14ac:dyDescent="0.2">
      <c r="C58" s="9" t="s">
        <v>42</v>
      </c>
      <c r="E58" s="19">
        <v>86500</v>
      </c>
    </row>
    <row r="59" spans="2:5" x14ac:dyDescent="0.2">
      <c r="C59" s="9" t="s">
        <v>43</v>
      </c>
      <c r="E59" s="19">
        <v>19000</v>
      </c>
    </row>
    <row r="60" spans="2:5" x14ac:dyDescent="0.2">
      <c r="C60" s="9" t="s">
        <v>65</v>
      </c>
      <c r="E60" s="19">
        <v>120000</v>
      </c>
    </row>
    <row r="61" spans="2:5" x14ac:dyDescent="0.2">
      <c r="C61" s="9" t="s">
        <v>44</v>
      </c>
      <c r="E61" s="19">
        <v>21000</v>
      </c>
    </row>
    <row r="62" spans="2:5" x14ac:dyDescent="0.2">
      <c r="C62" s="9" t="s">
        <v>45</v>
      </c>
      <c r="E62" s="19">
        <v>1200</v>
      </c>
    </row>
    <row r="63" spans="2:5" x14ac:dyDescent="0.2">
      <c r="C63" s="9" t="s">
        <v>46</v>
      </c>
      <c r="E63" s="19">
        <v>2500</v>
      </c>
    </row>
    <row r="64" spans="2:5" x14ac:dyDescent="0.2">
      <c r="C64" s="9" t="s">
        <v>71</v>
      </c>
      <c r="E64" s="19">
        <v>3500</v>
      </c>
    </row>
    <row r="65" spans="2:5" ht="15.75" thickBot="1" x14ac:dyDescent="0.25">
      <c r="C65" s="9" t="s">
        <v>47</v>
      </c>
      <c r="E65" s="22">
        <v>14400</v>
      </c>
    </row>
    <row r="66" spans="2:5" ht="15.75" x14ac:dyDescent="0.25">
      <c r="B66" s="10"/>
      <c r="C66" s="11" t="s">
        <v>48</v>
      </c>
      <c r="E66" s="12">
        <f>SUM(E56:E65)</f>
        <v>298100</v>
      </c>
    </row>
    <row r="67" spans="2:5" ht="15.75" x14ac:dyDescent="0.25">
      <c r="B67" s="10"/>
      <c r="C67" s="11"/>
      <c r="E67" s="19"/>
    </row>
    <row r="68" spans="2:5" x14ac:dyDescent="0.2">
      <c r="B68" s="13" t="s">
        <v>49</v>
      </c>
      <c r="E68" s="19"/>
    </row>
    <row r="69" spans="2:5" x14ac:dyDescent="0.2">
      <c r="C69" s="9" t="s">
        <v>50</v>
      </c>
      <c r="E69" s="19">
        <v>88694</v>
      </c>
    </row>
    <row r="70" spans="2:5" x14ac:dyDescent="0.2">
      <c r="C70" s="9" t="s">
        <v>51</v>
      </c>
      <c r="E70" s="19">
        <v>12000</v>
      </c>
    </row>
    <row r="71" spans="2:5" x14ac:dyDescent="0.2">
      <c r="C71" s="9" t="s">
        <v>52</v>
      </c>
      <c r="E71" s="19">
        <v>800</v>
      </c>
    </row>
    <row r="72" spans="2:5" x14ac:dyDescent="0.2">
      <c r="C72" s="9" t="s">
        <v>53</v>
      </c>
      <c r="E72" s="19">
        <v>2000</v>
      </c>
    </row>
    <row r="73" spans="2:5" x14ac:dyDescent="0.2">
      <c r="C73" s="9" t="s">
        <v>73</v>
      </c>
      <c r="E73" s="19">
        <v>5000</v>
      </c>
    </row>
    <row r="74" spans="2:5" x14ac:dyDescent="0.2">
      <c r="C74" s="9" t="s">
        <v>54</v>
      </c>
      <c r="E74" s="19">
        <v>33000</v>
      </c>
    </row>
    <row r="75" spans="2:5" x14ac:dyDescent="0.2">
      <c r="C75" s="9" t="s">
        <v>55</v>
      </c>
      <c r="E75" s="19">
        <v>14000</v>
      </c>
    </row>
    <row r="76" spans="2:5" x14ac:dyDescent="0.2">
      <c r="C76" s="9" t="s">
        <v>56</v>
      </c>
      <c r="E76" s="19">
        <v>15700</v>
      </c>
    </row>
    <row r="77" spans="2:5" x14ac:dyDescent="0.2">
      <c r="C77" s="9" t="s">
        <v>57</v>
      </c>
      <c r="E77" s="19">
        <v>25000</v>
      </c>
    </row>
    <row r="78" spans="2:5" x14ac:dyDescent="0.2">
      <c r="C78" s="9" t="s">
        <v>72</v>
      </c>
      <c r="E78" s="19">
        <v>13500</v>
      </c>
    </row>
    <row r="79" spans="2:5" x14ac:dyDescent="0.2">
      <c r="C79" s="9" t="s">
        <v>58</v>
      </c>
      <c r="E79" s="19">
        <v>500</v>
      </c>
    </row>
    <row r="80" spans="2:5" x14ac:dyDescent="0.2">
      <c r="C80" s="9" t="s">
        <v>59</v>
      </c>
      <c r="E80" s="19">
        <v>1000</v>
      </c>
    </row>
    <row r="81" spans="2:5" ht="15.75" thickBot="1" x14ac:dyDescent="0.25">
      <c r="C81" s="9" t="s">
        <v>60</v>
      </c>
      <c r="E81" s="22">
        <v>15000</v>
      </c>
    </row>
    <row r="82" spans="2:5" ht="15.75" x14ac:dyDescent="0.25">
      <c r="B82" s="10"/>
      <c r="C82" s="11" t="s">
        <v>61</v>
      </c>
      <c r="E82" s="12">
        <f>SUM(E69:E81)</f>
        <v>226194</v>
      </c>
    </row>
    <row r="83" spans="2:5" ht="16.5" thickBot="1" x14ac:dyDescent="0.3">
      <c r="C83" s="11"/>
      <c r="E83" s="23"/>
    </row>
    <row r="84" spans="2:5" ht="15.75" x14ac:dyDescent="0.25">
      <c r="B84" s="10"/>
      <c r="C84" s="11" t="s">
        <v>62</v>
      </c>
      <c r="E84" s="16">
        <f>+E82+E66+E53+E39+E29</f>
        <v>8673865</v>
      </c>
    </row>
    <row r="85" spans="2:5" ht="15.75" x14ac:dyDescent="0.25">
      <c r="C85" s="10"/>
      <c r="E85" s="14"/>
    </row>
    <row r="86" spans="2:5" ht="16.5" thickBot="1" x14ac:dyDescent="0.3">
      <c r="B86" s="10"/>
      <c r="C86" s="17" t="s">
        <v>74</v>
      </c>
      <c r="E86" s="18">
        <f>+E19-E84</f>
        <v>172258</v>
      </c>
    </row>
    <row r="87" spans="2:5" ht="15.75" thickTop="1" x14ac:dyDescent="0.2"/>
  </sheetData>
  <mergeCells count="4">
    <mergeCell ref="A1:F1"/>
    <mergeCell ref="A2:F2"/>
    <mergeCell ref="A3:F3"/>
    <mergeCell ref="A5:F5"/>
  </mergeCells>
  <pageMargins left="0.7" right="0.7" top="0.75" bottom="0.75" header="0.3" footer="0.3"/>
  <pageSetup scale="80" fitToHeight="0" orientation="portrait" r:id="rId1"/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>Latin American Montessori Bilingual PCS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ertz</dc:creator>
  <cp:lastModifiedBy>anna</cp:lastModifiedBy>
  <cp:lastPrinted>2016-05-24T03:19:16Z</cp:lastPrinted>
  <dcterms:created xsi:type="dcterms:W3CDTF">2014-05-21T14:59:46Z</dcterms:created>
  <dcterms:modified xsi:type="dcterms:W3CDTF">2016-05-27T13:22:03Z</dcterms:modified>
</cp:coreProperties>
</file>