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600" windowHeight="1176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44" i="1" l="1"/>
  <c r="B77" i="1"/>
  <c r="B81" i="1"/>
  <c r="B29" i="1"/>
  <c r="B66" i="1"/>
  <c r="B54" i="1"/>
  <c r="B84" i="1"/>
  <c r="B75" i="1"/>
  <c r="B6" i="1"/>
  <c r="B15" i="1"/>
</calcChain>
</file>

<file path=xl/sharedStrings.xml><?xml version="1.0" encoding="utf-8"?>
<sst xmlns="http://schemas.openxmlformats.org/spreadsheetml/2006/main" count="82" uniqueCount="69">
  <si>
    <t>Friendship Public Charter School</t>
  </si>
  <si>
    <t xml:space="preserve">SY 14-15 Budget </t>
  </si>
  <si>
    <t>Revenue</t>
  </si>
  <si>
    <t xml:space="preserve">   UPSFF (Per Pupil) Payments</t>
  </si>
  <si>
    <t xml:space="preserve">   Facilities Allowance Payments</t>
  </si>
  <si>
    <t xml:space="preserve">   Federal Entitlements</t>
  </si>
  <si>
    <t xml:space="preserve">   Other Government Fundng / Grants</t>
  </si>
  <si>
    <t xml:space="preserve">   Private Grants and Donations</t>
  </si>
  <si>
    <t xml:space="preserve">   Activity Fees</t>
  </si>
  <si>
    <t xml:space="preserve">   Other Income</t>
  </si>
  <si>
    <t>-</t>
  </si>
  <si>
    <t xml:space="preserve">   TOTAL REVENUES</t>
  </si>
  <si>
    <t>EXPENSES</t>
  </si>
  <si>
    <t xml:space="preserve">   Personnel Salaries and Benefits</t>
  </si>
  <si>
    <t xml:space="preserve">   Principal/Executive Salaries</t>
  </si>
  <si>
    <t xml:space="preserve">   Teachers Salaries</t>
  </si>
  <si>
    <t xml:space="preserve">   Teachers Aides/Assistance Salaries</t>
  </si>
  <si>
    <t xml:space="preserve">   Other Education Professionals Salaries</t>
  </si>
  <si>
    <t xml:space="preserve">   Business/Operations Salaries</t>
  </si>
  <si>
    <t xml:space="preserve">   Clerical Salaries</t>
  </si>
  <si>
    <t xml:space="preserve">   Other Staff Salaries</t>
  </si>
  <si>
    <t xml:space="preserve">   Employee Benefits</t>
  </si>
  <si>
    <t xml:space="preserve">   Staff Development Costs</t>
  </si>
  <si>
    <t>Subtotal: Personnel Costs</t>
  </si>
  <si>
    <t>Direct Student Costs</t>
  </si>
  <si>
    <t xml:space="preserve">   Textbooks</t>
  </si>
  <si>
    <t xml:space="preserve">   Student Supplies and Materials</t>
  </si>
  <si>
    <t xml:space="preserve">   Library and Media Center Materials</t>
  </si>
  <si>
    <t xml:space="preserve">   Computers and Materials</t>
  </si>
  <si>
    <t xml:space="preserve">   Other Instructional Equipment</t>
  </si>
  <si>
    <t xml:space="preserve">   Classroom Furnishings and  Supplies</t>
  </si>
  <si>
    <t xml:space="preserve">   Student Assessment Materials</t>
  </si>
  <si>
    <t xml:space="preserve">   Contracted Student Services</t>
  </si>
  <si>
    <t xml:space="preserve">   Professional Development</t>
  </si>
  <si>
    <t xml:space="preserve">   Food Service</t>
  </si>
  <si>
    <t xml:space="preserve">   Miscellaneous Student Costs**</t>
  </si>
  <si>
    <t>Subtotal: Direct Student Costs</t>
  </si>
  <si>
    <t>Occupancy Expenses</t>
  </si>
  <si>
    <t xml:space="preserve">   Rent</t>
  </si>
  <si>
    <t xml:space="preserve">   Mortgage Interest Payments</t>
  </si>
  <si>
    <t xml:space="preserve">   Building Maintenance and Repairs</t>
  </si>
  <si>
    <t xml:space="preserve">   Utilities</t>
  </si>
  <si>
    <t xml:space="preserve">   Equipment Rental and Maintenance</t>
  </si>
  <si>
    <t xml:space="preserve">   Contracted Building Services</t>
  </si>
  <si>
    <t>Subtotal: Occupancy Expenses</t>
  </si>
  <si>
    <t>Office Expenses</t>
  </si>
  <si>
    <t xml:space="preserve">   Office Supiles and Materials</t>
  </si>
  <si>
    <t xml:space="preserve">   Office Furnishings and Equipment</t>
  </si>
  <si>
    <t xml:space="preserve">   Office Equipment Rental and Maintenance</t>
  </si>
  <si>
    <t xml:space="preserve">   Telephone/Telecommunications</t>
  </si>
  <si>
    <t xml:space="preserve">   Legal, Accounting and Payroll Services</t>
  </si>
  <si>
    <t xml:space="preserve">   Printing and Copying</t>
  </si>
  <si>
    <t xml:space="preserve">   Postage and Shipping</t>
  </si>
  <si>
    <t xml:space="preserve">   Other</t>
  </si>
  <si>
    <t>Subtotal: Office Expenses</t>
  </si>
  <si>
    <t>General Expenses</t>
  </si>
  <si>
    <t xml:space="preserve">   Insurance</t>
  </si>
  <si>
    <t xml:space="preserve">   Interest Expense</t>
  </si>
  <si>
    <t xml:space="preserve">   Transportation</t>
  </si>
  <si>
    <t xml:space="preserve">   Other General Expense</t>
  </si>
  <si>
    <t xml:space="preserve">   Administration Fee</t>
  </si>
  <si>
    <t>Subtotal: General Expenses</t>
  </si>
  <si>
    <t>TOTAL EXPENSES</t>
  </si>
  <si>
    <t xml:space="preserve">   Depreciation</t>
  </si>
  <si>
    <t>=</t>
  </si>
  <si>
    <t>Summer School</t>
  </si>
  <si>
    <t xml:space="preserve">Less Debt Service and Reserve </t>
  </si>
  <si>
    <t>Excess (or Deficency)- Debt Svs. &amp; Reserve</t>
  </si>
  <si>
    <t>Excess (or Deficency)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</si>
</sst>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;\(#,###,##0\)"/>
    <numFmt numFmtId="165" formatCode="&quot;$&quot;#,###,##0;\(&quot;$&quot;#,###,##0\)"/>
    <numFmt numFmtId="166" formatCode="#,##0.00%;\(#,##0.00%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b/>
      <i/>
      <sz val="10"/>
      <color indexed="0"/>
      <name val="Times New Roman"/>
      <family val="1"/>
    </font>
    <font>
      <sz val="10"/>
      <color indexed="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0" fontId="6" fillId="0" borderId="0"/>
    <xf numFmtId="165" fontId="3" fillId="0" borderId="0"/>
    <xf numFmtId="166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Continuous"/>
    </xf>
    <xf numFmtId="164" fontId="3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left"/>
    </xf>
    <xf numFmtId="164" fontId="4" fillId="0" borderId="0" xfId="2" applyFont="1"/>
    <xf numFmtId="0" fontId="0" fillId="0" borderId="0" xfId="0" applyAlignment="1">
      <alignment horizontal="left"/>
    </xf>
    <xf numFmtId="165" fontId="3" fillId="0" borderId="0" xfId="2" applyNumberFormat="1"/>
    <xf numFmtId="164" fontId="3" fillId="0" borderId="0" xfId="2"/>
    <xf numFmtId="49" fontId="3" fillId="0" borderId="0" xfId="2" applyNumberFormat="1" applyAlignment="1">
      <alignment horizontal="fill"/>
    </xf>
    <xf numFmtId="165" fontId="4" fillId="0" borderId="0" xfId="2" applyNumberFormat="1" applyFont="1"/>
    <xf numFmtId="0" fontId="5" fillId="0" borderId="0" xfId="0" applyFont="1" applyAlignment="1">
      <alignment horizontal="left"/>
    </xf>
    <xf numFmtId="164" fontId="5" fillId="0" borderId="0" xfId="2" applyFont="1"/>
    <xf numFmtId="164" fontId="0" fillId="0" borderId="0" xfId="0" applyNumberFormat="1"/>
    <xf numFmtId="43" fontId="0" fillId="0" borderId="0" xfId="1" applyFont="1"/>
    <xf numFmtId="0" fontId="3" fillId="0" borderId="0" xfId="0" applyFont="1" applyAlignment="1">
      <alignment horizontal="left" indent="1"/>
    </xf>
    <xf numFmtId="165" fontId="0" fillId="0" borderId="0" xfId="0" applyNumberFormat="1"/>
    <xf numFmtId="43" fontId="6" fillId="0" borderId="0" xfId="10" applyFont="1"/>
    <xf numFmtId="44" fontId="6" fillId="0" borderId="1" xfId="11" applyFont="1" applyBorder="1"/>
    <xf numFmtId="0" fontId="7" fillId="0" borderId="0" xfId="3" applyFont="1"/>
  </cellXfs>
  <cellStyles count="12">
    <cellStyle name="Comma" xfId="1" builtinId="3"/>
    <cellStyle name="Comma 2" xfId="10"/>
    <cellStyle name="Currency" xfId="11" builtinId="4"/>
    <cellStyle name="FRxAmtStyle" xfId="2"/>
    <cellStyle name="FRxCurrStyle" xfId="4"/>
    <cellStyle name="FRxPcntStyle" xfId="5"/>
    <cellStyle name="Normal" xfId="0" builtinId="0"/>
    <cellStyle name="Normal 2" xfId="3"/>
    <cellStyle name="STYLE1" xfId="6"/>
    <cellStyle name="STYLE2" xfId="7"/>
    <cellStyle name="STYLE3" xfId="8"/>
    <cellStyle name="STYLE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zoomScaleNormal="100" workbookViewId="0">
      <selection activeCell="D10" sqref="D10"/>
    </sheetView>
  </sheetViews>
  <sheetFormatPr defaultRowHeight="15" x14ac:dyDescent="0.25"/>
  <cols>
    <col min="1" max="1" width="80.7109375" customWidth="1"/>
    <col min="2" max="2" width="14" style="8" bestFit="1" customWidth="1"/>
    <col min="3" max="3" width="11.140625" bestFit="1" customWidth="1"/>
    <col min="4" max="4" width="15.7109375" style="14" bestFit="1" customWidth="1"/>
    <col min="5" max="5" width="13.5703125" style="14" bestFit="1" customWidth="1"/>
  </cols>
  <sheetData>
    <row r="1" spans="1:5" ht="20.25" x14ac:dyDescent="0.3">
      <c r="A1" s="1" t="s">
        <v>0</v>
      </c>
      <c r="B1" s="2"/>
      <c r="E1"/>
    </row>
    <row r="2" spans="1:5" ht="20.25" x14ac:dyDescent="0.3">
      <c r="A2" s="1" t="s">
        <v>1</v>
      </c>
      <c r="B2" s="2"/>
      <c r="E2"/>
    </row>
    <row r="3" spans="1:5" x14ac:dyDescent="0.25">
      <c r="A3" s="3"/>
      <c r="B3" s="2"/>
      <c r="E3"/>
    </row>
    <row r="5" spans="1:5" x14ac:dyDescent="0.25">
      <c r="A5" s="4" t="s">
        <v>2</v>
      </c>
      <c r="B5" s="5"/>
      <c r="E5"/>
    </row>
    <row r="6" spans="1:5" x14ac:dyDescent="0.25">
      <c r="A6" s="6" t="s">
        <v>3</v>
      </c>
      <c r="B6" s="7">
        <f>47391942 +4847382</f>
        <v>52239324</v>
      </c>
      <c r="C6" s="16"/>
      <c r="E6"/>
    </row>
    <row r="7" spans="1:5" x14ac:dyDescent="0.25">
      <c r="A7" s="6" t="s">
        <v>4</v>
      </c>
      <c r="B7" s="8">
        <v>11369472</v>
      </c>
      <c r="E7"/>
    </row>
    <row r="8" spans="1:5" x14ac:dyDescent="0.25">
      <c r="A8" s="6" t="s">
        <v>5</v>
      </c>
      <c r="B8" s="8">
        <v>3534888</v>
      </c>
      <c r="E8"/>
    </row>
    <row r="9" spans="1:5" x14ac:dyDescent="0.25">
      <c r="A9" s="6" t="s">
        <v>6</v>
      </c>
      <c r="B9" s="8">
        <v>8746560</v>
      </c>
      <c r="E9"/>
    </row>
    <row r="10" spans="1:5" x14ac:dyDescent="0.25">
      <c r="A10" s="6" t="s">
        <v>7</v>
      </c>
      <c r="B10" s="8">
        <v>200000</v>
      </c>
      <c r="E10"/>
    </row>
    <row r="11" spans="1:5" x14ac:dyDescent="0.25">
      <c r="A11" s="6" t="s">
        <v>8</v>
      </c>
      <c r="E11"/>
    </row>
    <row r="12" spans="1:5" x14ac:dyDescent="0.25">
      <c r="A12" s="6" t="s">
        <v>9</v>
      </c>
      <c r="B12" s="8">
        <v>180000</v>
      </c>
      <c r="E12"/>
    </row>
    <row r="13" spans="1:5" x14ac:dyDescent="0.25">
      <c r="A13" s="15" t="s">
        <v>65</v>
      </c>
      <c r="E13"/>
    </row>
    <row r="14" spans="1:5" x14ac:dyDescent="0.25">
      <c r="B14" s="9" t="s">
        <v>10</v>
      </c>
      <c r="E14"/>
    </row>
    <row r="15" spans="1:5" x14ac:dyDescent="0.25">
      <c r="A15" s="4" t="s">
        <v>11</v>
      </c>
      <c r="B15" s="10">
        <f>SUM(B6:B13)</f>
        <v>76270244</v>
      </c>
      <c r="E15"/>
    </row>
    <row r="16" spans="1:5" x14ac:dyDescent="0.25">
      <c r="B16" s="9" t="s">
        <v>10</v>
      </c>
      <c r="E16"/>
    </row>
    <row r="17" spans="1:4" customFormat="1" x14ac:dyDescent="0.25">
      <c r="A17" s="4" t="s">
        <v>12</v>
      </c>
      <c r="B17" s="5"/>
      <c r="D17" s="14"/>
    </row>
    <row r="18" spans="1:4" customFormat="1" x14ac:dyDescent="0.25">
      <c r="A18" s="11" t="s">
        <v>13</v>
      </c>
      <c r="B18" s="12"/>
      <c r="D18" s="14"/>
    </row>
    <row r="19" spans="1:4" customFormat="1" x14ac:dyDescent="0.25">
      <c r="A19" s="6" t="s">
        <v>14</v>
      </c>
      <c r="B19" s="7">
        <v>3476398</v>
      </c>
      <c r="C19" s="16"/>
      <c r="D19" s="14"/>
    </row>
    <row r="20" spans="1:4" customFormat="1" x14ac:dyDescent="0.25">
      <c r="A20" s="6" t="s">
        <v>15</v>
      </c>
      <c r="B20" s="8">
        <v>16609292</v>
      </c>
      <c r="D20" s="14"/>
    </row>
    <row r="21" spans="1:4" customFormat="1" x14ac:dyDescent="0.25">
      <c r="A21" s="6" t="s">
        <v>16</v>
      </c>
      <c r="B21" s="8">
        <v>1548641</v>
      </c>
      <c r="D21" s="14"/>
    </row>
    <row r="22" spans="1:4" customFormat="1" x14ac:dyDescent="0.25">
      <c r="A22" s="6" t="s">
        <v>17</v>
      </c>
      <c r="B22" s="8">
        <v>4711444</v>
      </c>
      <c r="D22" s="14"/>
    </row>
    <row r="23" spans="1:4" customFormat="1" x14ac:dyDescent="0.25">
      <c r="A23" s="6" t="s">
        <v>18</v>
      </c>
      <c r="B23" s="8">
        <v>466216</v>
      </c>
      <c r="D23" s="14"/>
    </row>
    <row r="24" spans="1:4" customFormat="1" x14ac:dyDescent="0.25">
      <c r="A24" s="6" t="s">
        <v>19</v>
      </c>
      <c r="B24" s="8">
        <v>856555</v>
      </c>
      <c r="D24" s="14"/>
    </row>
    <row r="25" spans="1:4" customFormat="1" x14ac:dyDescent="0.25">
      <c r="A25" s="6" t="s">
        <v>20</v>
      </c>
      <c r="B25" s="8">
        <v>9984244</v>
      </c>
      <c r="D25" s="14"/>
    </row>
    <row r="26" spans="1:4" customFormat="1" x14ac:dyDescent="0.25">
      <c r="A26" s="6" t="s">
        <v>21</v>
      </c>
      <c r="B26" s="8">
        <v>6777502</v>
      </c>
      <c r="D26" s="14"/>
    </row>
    <row r="27" spans="1:4" customFormat="1" x14ac:dyDescent="0.25">
      <c r="A27" s="6" t="s">
        <v>22</v>
      </c>
      <c r="B27" s="8"/>
      <c r="D27" s="14"/>
    </row>
    <row r="28" spans="1:4" customFormat="1" x14ac:dyDescent="0.25">
      <c r="B28" s="9" t="s">
        <v>10</v>
      </c>
      <c r="D28" s="14"/>
    </row>
    <row r="29" spans="1:4" customFormat="1" x14ac:dyDescent="0.25">
      <c r="A29" s="4" t="s">
        <v>23</v>
      </c>
      <c r="B29" s="5">
        <f>SUM(B19:B26)</f>
        <v>44430292</v>
      </c>
      <c r="D29" s="14"/>
    </row>
    <row r="30" spans="1:4" customFormat="1" x14ac:dyDescent="0.25">
      <c r="B30" s="9" t="s">
        <v>10</v>
      </c>
      <c r="D30" s="14"/>
    </row>
    <row r="31" spans="1:4" customFormat="1" x14ac:dyDescent="0.25">
      <c r="A31" s="4" t="s">
        <v>24</v>
      </c>
      <c r="B31" s="5"/>
      <c r="D31" s="14"/>
    </row>
    <row r="32" spans="1:4" customFormat="1" x14ac:dyDescent="0.25">
      <c r="A32" s="6" t="s">
        <v>25</v>
      </c>
      <c r="B32" s="8">
        <v>306800</v>
      </c>
      <c r="D32" s="14"/>
    </row>
    <row r="33" spans="1:4" customFormat="1" x14ac:dyDescent="0.25">
      <c r="A33" s="6" t="s">
        <v>26</v>
      </c>
      <c r="B33" s="8">
        <v>507198</v>
      </c>
      <c r="C33" s="13"/>
      <c r="D33" s="14"/>
    </row>
    <row r="34" spans="1:4" customFormat="1" x14ac:dyDescent="0.25">
      <c r="A34" s="6" t="s">
        <v>27</v>
      </c>
      <c r="B34" s="8">
        <v>40000</v>
      </c>
      <c r="D34" s="14"/>
    </row>
    <row r="35" spans="1:4" customFormat="1" x14ac:dyDescent="0.25">
      <c r="A35" s="6" t="s">
        <v>28</v>
      </c>
      <c r="B35" s="8">
        <v>917555</v>
      </c>
      <c r="C35" s="13"/>
      <c r="D35" s="14"/>
    </row>
    <row r="36" spans="1:4" customFormat="1" x14ac:dyDescent="0.25">
      <c r="A36" s="6" t="s">
        <v>29</v>
      </c>
      <c r="B36" s="8">
        <v>131675</v>
      </c>
      <c r="C36" s="13"/>
      <c r="D36" s="14"/>
    </row>
    <row r="37" spans="1:4" customFormat="1" x14ac:dyDescent="0.25">
      <c r="A37" s="6" t="s">
        <v>30</v>
      </c>
      <c r="B37" s="8">
        <v>55000</v>
      </c>
      <c r="C37" s="13"/>
      <c r="D37" s="14"/>
    </row>
    <row r="38" spans="1:4" customFormat="1" x14ac:dyDescent="0.25">
      <c r="A38" s="6" t="s">
        <v>31</v>
      </c>
      <c r="B38" s="8">
        <v>249000</v>
      </c>
      <c r="D38" s="14"/>
    </row>
    <row r="39" spans="1:4" customFormat="1" x14ac:dyDescent="0.25">
      <c r="A39" s="6" t="s">
        <v>32</v>
      </c>
      <c r="B39" s="8">
        <v>747300</v>
      </c>
      <c r="D39" s="14"/>
    </row>
    <row r="40" spans="1:4" customFormat="1" x14ac:dyDescent="0.25">
      <c r="A40" s="6" t="s">
        <v>33</v>
      </c>
      <c r="B40" s="8">
        <v>746500</v>
      </c>
      <c r="D40" s="14"/>
    </row>
    <row r="41" spans="1:4" customFormat="1" x14ac:dyDescent="0.25">
      <c r="A41" s="6" t="s">
        <v>34</v>
      </c>
      <c r="B41" s="8">
        <v>1385550</v>
      </c>
      <c r="D41" s="14"/>
    </row>
    <row r="42" spans="1:4" customFormat="1" x14ac:dyDescent="0.25">
      <c r="A42" s="6" t="s">
        <v>35</v>
      </c>
      <c r="B42" s="8">
        <v>715620</v>
      </c>
      <c r="D42" s="14"/>
    </row>
    <row r="43" spans="1:4" customFormat="1" x14ac:dyDescent="0.25">
      <c r="B43" s="9" t="s">
        <v>10</v>
      </c>
      <c r="D43" s="14"/>
    </row>
    <row r="44" spans="1:4" customFormat="1" x14ac:dyDescent="0.25">
      <c r="A44" s="4" t="s">
        <v>36</v>
      </c>
      <c r="B44" s="5">
        <f>SUM(B32:B42)</f>
        <v>5802198</v>
      </c>
      <c r="D44" s="14"/>
    </row>
    <row r="45" spans="1:4" customFormat="1" x14ac:dyDescent="0.25">
      <c r="B45" s="9" t="s">
        <v>10</v>
      </c>
      <c r="D45" s="14"/>
    </row>
    <row r="46" spans="1:4" customFormat="1" x14ac:dyDescent="0.25">
      <c r="A46" s="4" t="s">
        <v>37</v>
      </c>
      <c r="B46" s="5"/>
      <c r="D46" s="14"/>
    </row>
    <row r="47" spans="1:4" customFormat="1" x14ac:dyDescent="0.25">
      <c r="A47" s="6" t="s">
        <v>38</v>
      </c>
      <c r="B47" s="8">
        <v>1015799</v>
      </c>
      <c r="C47" s="13"/>
      <c r="D47" s="14"/>
    </row>
    <row r="48" spans="1:4" customFormat="1" x14ac:dyDescent="0.25">
      <c r="A48" s="6" t="s">
        <v>39</v>
      </c>
      <c r="B48" s="8">
        <v>0</v>
      </c>
      <c r="D48" s="14"/>
    </row>
    <row r="49" spans="1:4" customFormat="1" x14ac:dyDescent="0.25">
      <c r="A49" s="6" t="s">
        <v>40</v>
      </c>
      <c r="B49" s="8">
        <v>2479342</v>
      </c>
      <c r="D49" s="14"/>
    </row>
    <row r="50" spans="1:4" customFormat="1" x14ac:dyDescent="0.25">
      <c r="A50" s="6" t="s">
        <v>41</v>
      </c>
      <c r="B50" s="8">
        <v>1555700</v>
      </c>
      <c r="D50" s="14"/>
    </row>
    <row r="51" spans="1:4" customFormat="1" x14ac:dyDescent="0.25">
      <c r="A51" s="6" t="s">
        <v>42</v>
      </c>
      <c r="B51" s="8">
        <v>112000</v>
      </c>
      <c r="D51" s="14"/>
    </row>
    <row r="52" spans="1:4" customFormat="1" x14ac:dyDescent="0.25">
      <c r="A52" s="6" t="s">
        <v>43</v>
      </c>
      <c r="B52" s="8">
        <v>1608142</v>
      </c>
      <c r="D52" s="14"/>
    </row>
    <row r="53" spans="1:4" customFormat="1" x14ac:dyDescent="0.25">
      <c r="B53" s="9" t="s">
        <v>10</v>
      </c>
      <c r="D53" s="14"/>
    </row>
    <row r="54" spans="1:4" customFormat="1" x14ac:dyDescent="0.25">
      <c r="A54" s="4" t="s">
        <v>44</v>
      </c>
      <c r="B54" s="5">
        <f>SUM(B47:B52)</f>
        <v>6770983</v>
      </c>
      <c r="D54" s="14"/>
    </row>
    <row r="55" spans="1:4" customFormat="1" x14ac:dyDescent="0.25">
      <c r="B55" s="9" t="s">
        <v>10</v>
      </c>
      <c r="D55" s="14"/>
    </row>
    <row r="56" spans="1:4" customFormat="1" x14ac:dyDescent="0.25">
      <c r="A56" s="4" t="s">
        <v>45</v>
      </c>
      <c r="B56" s="5"/>
      <c r="D56" s="14"/>
    </row>
    <row r="57" spans="1:4" customFormat="1" x14ac:dyDescent="0.25">
      <c r="A57" s="6" t="s">
        <v>46</v>
      </c>
      <c r="B57" s="8">
        <v>259100</v>
      </c>
      <c r="D57" s="14"/>
    </row>
    <row r="58" spans="1:4" customFormat="1" x14ac:dyDescent="0.25">
      <c r="A58" s="6" t="s">
        <v>47</v>
      </c>
      <c r="B58" s="8">
        <v>5000</v>
      </c>
      <c r="C58" s="13"/>
      <c r="D58" s="14"/>
    </row>
    <row r="59" spans="1:4" customFormat="1" x14ac:dyDescent="0.25">
      <c r="A59" s="6" t="s">
        <v>48</v>
      </c>
      <c r="B59" s="8">
        <v>245000</v>
      </c>
      <c r="D59" s="14"/>
    </row>
    <row r="60" spans="1:4" customFormat="1" x14ac:dyDescent="0.25">
      <c r="A60" s="6" t="s">
        <v>49</v>
      </c>
      <c r="B60" s="8">
        <v>205030</v>
      </c>
      <c r="D60" s="14"/>
    </row>
    <row r="61" spans="1:4" customFormat="1" x14ac:dyDescent="0.25">
      <c r="A61" s="6" t="s">
        <v>50</v>
      </c>
      <c r="B61" s="8">
        <v>447150</v>
      </c>
      <c r="D61" s="14"/>
    </row>
    <row r="62" spans="1:4" customFormat="1" x14ac:dyDescent="0.25">
      <c r="A62" s="6" t="s">
        <v>51</v>
      </c>
      <c r="B62" s="8">
        <v>190466</v>
      </c>
      <c r="D62" s="14"/>
    </row>
    <row r="63" spans="1:4" customFormat="1" x14ac:dyDescent="0.25">
      <c r="A63" s="6" t="s">
        <v>52</v>
      </c>
      <c r="B63" s="8">
        <v>17275</v>
      </c>
      <c r="D63" s="14"/>
    </row>
    <row r="64" spans="1:4" customFormat="1" x14ac:dyDescent="0.25">
      <c r="A64" s="6" t="s">
        <v>53</v>
      </c>
      <c r="B64" s="8">
        <v>1194425</v>
      </c>
      <c r="D64" s="14"/>
    </row>
    <row r="65" spans="1:4" customFormat="1" x14ac:dyDescent="0.25">
      <c r="B65" s="9" t="s">
        <v>10</v>
      </c>
      <c r="D65" s="14"/>
    </row>
    <row r="66" spans="1:4" customFormat="1" x14ac:dyDescent="0.25">
      <c r="A66" s="4" t="s">
        <v>54</v>
      </c>
      <c r="B66" s="5">
        <f>SUM(B57:B64)</f>
        <v>2563446</v>
      </c>
      <c r="D66" s="14"/>
    </row>
    <row r="67" spans="1:4" customFormat="1" x14ac:dyDescent="0.25">
      <c r="B67" s="9" t="s">
        <v>10</v>
      </c>
      <c r="D67" s="14"/>
    </row>
    <row r="68" spans="1:4" customFormat="1" x14ac:dyDescent="0.25">
      <c r="A68" s="4" t="s">
        <v>55</v>
      </c>
      <c r="B68" s="5"/>
      <c r="D68" s="14"/>
    </row>
    <row r="69" spans="1:4" customFormat="1" x14ac:dyDescent="0.25">
      <c r="A69" s="6" t="s">
        <v>56</v>
      </c>
      <c r="B69" s="8">
        <v>375950</v>
      </c>
      <c r="D69" s="14"/>
    </row>
    <row r="70" spans="1:4" customFormat="1" x14ac:dyDescent="0.25">
      <c r="A70" s="6" t="s">
        <v>57</v>
      </c>
      <c r="B70" s="8">
        <v>5062314</v>
      </c>
      <c r="C70" s="13"/>
      <c r="D70" s="14"/>
    </row>
    <row r="71" spans="1:4" customFormat="1" x14ac:dyDescent="0.25">
      <c r="A71" s="6" t="s">
        <v>58</v>
      </c>
      <c r="B71" s="8">
        <v>136500</v>
      </c>
      <c r="D71" s="14"/>
    </row>
    <row r="72" spans="1:4" customFormat="1" x14ac:dyDescent="0.25">
      <c r="A72" s="6" t="s">
        <v>59</v>
      </c>
      <c r="B72" s="8">
        <v>128500</v>
      </c>
      <c r="D72" s="14"/>
    </row>
    <row r="73" spans="1:4" customFormat="1" x14ac:dyDescent="0.25">
      <c r="A73" s="6" t="s">
        <v>60</v>
      </c>
      <c r="B73" s="8">
        <v>380351</v>
      </c>
      <c r="D73" s="14"/>
    </row>
    <row r="74" spans="1:4" customFormat="1" x14ac:dyDescent="0.25">
      <c r="B74" s="9" t="s">
        <v>10</v>
      </c>
      <c r="D74" s="14"/>
    </row>
    <row r="75" spans="1:4" customFormat="1" x14ac:dyDescent="0.25">
      <c r="A75" s="4" t="s">
        <v>61</v>
      </c>
      <c r="B75" s="5">
        <f>SUM(B69:B73)</f>
        <v>6083615</v>
      </c>
      <c r="D75" s="14"/>
    </row>
    <row r="76" spans="1:4" customFormat="1" x14ac:dyDescent="0.25">
      <c r="B76" s="9" t="s">
        <v>10</v>
      </c>
      <c r="D76" s="14"/>
    </row>
    <row r="77" spans="1:4" customFormat="1" x14ac:dyDescent="0.25">
      <c r="A77" s="4" t="s">
        <v>62</v>
      </c>
      <c r="B77" s="10">
        <f>B75+B66+B54+B44+B29</f>
        <v>65650534</v>
      </c>
      <c r="D77" s="14"/>
    </row>
    <row r="78" spans="1:4" customFormat="1" x14ac:dyDescent="0.25">
      <c r="B78" s="9" t="s">
        <v>10</v>
      </c>
      <c r="D78" s="14"/>
    </row>
    <row r="79" spans="1:4" customFormat="1" x14ac:dyDescent="0.25">
      <c r="A79" s="6" t="s">
        <v>63</v>
      </c>
      <c r="B79" s="7">
        <v>4000000</v>
      </c>
      <c r="D79" s="14"/>
    </row>
    <row r="80" spans="1:4" customFormat="1" x14ac:dyDescent="0.25">
      <c r="B80" s="9" t="s">
        <v>10</v>
      </c>
      <c r="D80" s="14"/>
    </row>
    <row r="81" spans="1:6" x14ac:dyDescent="0.25">
      <c r="A81" s="4" t="s">
        <v>68</v>
      </c>
      <c r="B81" s="5">
        <f>B15-B77-B79</f>
        <v>6619710</v>
      </c>
      <c r="C81" s="5"/>
      <c r="D81" s="5"/>
      <c r="E81" s="13"/>
      <c r="F81" s="13"/>
    </row>
    <row r="82" spans="1:6" x14ac:dyDescent="0.25">
      <c r="B82" s="9" t="s">
        <v>64</v>
      </c>
      <c r="E82"/>
    </row>
    <row r="83" spans="1:6" ht="9" customHeight="1" x14ac:dyDescent="0.25"/>
    <row r="84" spans="1:6" x14ac:dyDescent="0.25">
      <c r="A84" s="19" t="s">
        <v>66</v>
      </c>
      <c r="B84" s="17">
        <f>B81-B86</f>
        <v>5119710</v>
      </c>
    </row>
    <row r="85" spans="1:6" ht="7.5" customHeight="1" x14ac:dyDescent="0.25">
      <c r="A85" s="19"/>
      <c r="B85" s="17"/>
    </row>
    <row r="86" spans="1:6" ht="15.75" thickBot="1" x14ac:dyDescent="0.3">
      <c r="A86" s="19" t="s">
        <v>67</v>
      </c>
      <c r="B86" s="18">
        <v>1500000</v>
      </c>
      <c r="E86"/>
    </row>
    <row r="87" spans="1:6" ht="15.75" thickTop="1" x14ac:dyDescent="0.25"/>
  </sheetData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Gaines</dc:creator>
  <cp:lastModifiedBy>kcampbell</cp:lastModifiedBy>
  <cp:lastPrinted>2014-05-30T17:01:46Z</cp:lastPrinted>
  <dcterms:created xsi:type="dcterms:W3CDTF">2014-05-29T21:12:42Z</dcterms:created>
  <dcterms:modified xsi:type="dcterms:W3CDTF">2014-05-30T20:25:07Z</dcterms:modified>
</cp:coreProperties>
</file>